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xl/charts/chart7.xml" ContentType="application/vnd.openxmlformats-officedocument.drawingml.chart+xml"/>
  <Override PartName="/xl/theme/themeOverride3.xml" ContentType="application/vnd.openxmlformats-officedocument.themeOverride+xml"/>
  <Override PartName="/xl/drawings/drawing3.xml" ContentType="application/vnd.openxmlformats-officedocument.drawingml.chartshape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4.xml" ContentType="application/vnd.openxmlformats-officedocument.drawing+xml"/>
  <Override PartName="/xl/charts/chart12.xml" ContentType="application/vnd.openxmlformats-officedocument.drawingml.chart+xml"/>
  <Override PartName="/xl/theme/themeOverride4.xml" ContentType="application/vnd.openxmlformats-officedocument.themeOverride+xml"/>
  <Override PartName="/xl/charts/chart13.xml" ContentType="application/vnd.openxmlformats-officedocument.drawingml.chart+xml"/>
  <Override PartName="/xl/theme/themeOverride5.xml" ContentType="application/vnd.openxmlformats-officedocument.themeOverride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5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6.xml" ContentType="application/vnd.openxmlformats-officedocument.drawing+xml"/>
  <Override PartName="/xl/charts/chart18.xml" ContentType="application/vnd.openxmlformats-officedocument.drawingml.chart+xml"/>
  <Override PartName="/xl/theme/themeOverride6.xml" ContentType="application/vnd.openxmlformats-officedocument.themeOverride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7.xml" ContentType="application/vnd.openxmlformats-officedocument.drawing+xml"/>
  <Override PartName="/xl/charts/chart21.xml" ContentType="application/vnd.openxmlformats-officedocument.drawingml.chart+xml"/>
  <Override PartName="/xl/theme/themeOverride7.xml" ContentType="application/vnd.openxmlformats-officedocument.themeOverride+xml"/>
  <Override PartName="/xl/charts/chart22.xml" ContentType="application/vnd.openxmlformats-officedocument.drawingml.chart+xml"/>
  <Override PartName="/xl/theme/themeOverride8.xml" ContentType="application/vnd.openxmlformats-officedocument.themeOverride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8.xml" ContentType="application/vnd.openxmlformats-officedocument.drawing+xml"/>
  <Override PartName="/xl/charts/chart26.xml" ContentType="application/vnd.openxmlformats-officedocument.drawingml.chart+xml"/>
  <Override PartName="/xl/theme/themeOverride9.xml" ContentType="application/vnd.openxmlformats-officedocument.themeOverride+xml"/>
  <Override PartName="/xl/charts/chart27.xml" ContentType="application/vnd.openxmlformats-officedocument.drawingml.chart+xml"/>
  <Override PartName="/xl/theme/themeOverride10.xml" ContentType="application/vnd.openxmlformats-officedocument.themeOverride+xml"/>
  <Override PartName="/xl/charts/chart28.xml" ContentType="application/vnd.openxmlformats-officedocument.drawingml.chart+xml"/>
  <Override PartName="/xl/theme/themeOverride11.xml" ContentType="application/vnd.openxmlformats-officedocument.themeOverride+xml"/>
  <Override PartName="/xl/charts/chart29.xml" ContentType="application/vnd.openxmlformats-officedocument.drawingml.chart+xml"/>
  <Override PartName="/xl/theme/themeOverride12.xml" ContentType="application/vnd.openxmlformats-officedocument.themeOverride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9.xml" ContentType="application/vnd.openxmlformats-officedocument.drawing+xml"/>
  <Override PartName="/xl/charts/chart32.xml" ContentType="application/vnd.openxmlformats-officedocument.drawingml.chart+xml"/>
  <Override PartName="/xl/theme/themeOverride13.xml" ContentType="application/vnd.openxmlformats-officedocument.themeOverride+xml"/>
  <Override PartName="/xl/drawings/drawing10.xml" ContentType="application/vnd.openxmlformats-officedocument.drawing+xml"/>
  <Override PartName="/xl/charts/chart3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" yWindow="60" windowWidth="12840" windowHeight="7536" firstSheet="7" activeTab="13"/>
  </bookViews>
  <sheets>
    <sheet name="Annual Lndgs Nationally" sheetId="1" r:id="rId1"/>
    <sheet name="National &amp; Alaska" sheetId="2" r:id="rId2"/>
    <sheet name="New England" sheetId="3" r:id="rId3"/>
    <sheet name="South Atlantic" sheetId="4" r:id="rId4"/>
    <sheet name="Gulf of Mexico" sheetId="5" r:id="rId5"/>
    <sheet name="MidAtlantic" sheetId="6" r:id="rId6"/>
    <sheet name="West Coast" sheetId="7" r:id="rId7"/>
    <sheet name="US From 1975" sheetId="8" r:id="rId8"/>
    <sheet name="Hawaii" sheetId="9" r:id="rId9"/>
    <sheet name="2014 Landings by species" sheetId="10" r:id="rId10"/>
    <sheet name="2005 Landings by Species" sheetId="11" r:id="rId11"/>
    <sheet name="Shrimp Atlantic" sheetId="12" r:id="rId12"/>
    <sheet name="Shrimp Gulf" sheetId="13" r:id="rId13"/>
    <sheet name="Top 50 comparison" sheetId="14" r:id="rId14"/>
  </sheets>
  <calcPr calcId="145621"/>
</workbook>
</file>

<file path=xl/calcChain.xml><?xml version="1.0" encoding="utf-8"?>
<calcChain xmlns="http://schemas.openxmlformats.org/spreadsheetml/2006/main">
  <c r="E52" i="14" l="1"/>
  <c r="C52" i="14"/>
  <c r="D52" i="14"/>
  <c r="B52" i="14"/>
  <c r="F3" i="4" l="1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2" i="4"/>
  <c r="R3" i="12"/>
  <c r="R4" i="12"/>
  <c r="R5" i="12"/>
  <c r="R6" i="12"/>
  <c r="R7" i="12"/>
  <c r="R8" i="12"/>
  <c r="R9" i="12"/>
  <c r="R10" i="12"/>
  <c r="R11" i="12"/>
  <c r="R12" i="12"/>
  <c r="R13" i="12"/>
  <c r="R14" i="12"/>
  <c r="R15" i="12"/>
  <c r="R16" i="12"/>
  <c r="R17" i="12"/>
  <c r="R18" i="12"/>
  <c r="R19" i="12"/>
  <c r="R20" i="12"/>
  <c r="R21" i="12"/>
  <c r="R22" i="12"/>
  <c r="R23" i="12"/>
  <c r="R24" i="12"/>
  <c r="R25" i="12"/>
  <c r="R26" i="12"/>
  <c r="R27" i="12"/>
  <c r="R28" i="12"/>
  <c r="R29" i="12"/>
  <c r="R30" i="12"/>
  <c r="R31" i="12"/>
  <c r="R32" i="12"/>
  <c r="R33" i="12"/>
  <c r="R34" i="12"/>
  <c r="R35" i="12"/>
  <c r="R36" i="12"/>
  <c r="R37" i="12"/>
  <c r="R38" i="12"/>
  <c r="R39" i="12"/>
  <c r="R40" i="12"/>
  <c r="R41" i="12"/>
  <c r="R42" i="12"/>
  <c r="R43" i="12"/>
  <c r="R44" i="12"/>
  <c r="R45" i="12"/>
  <c r="R46" i="12"/>
  <c r="R47" i="12"/>
  <c r="R48" i="12"/>
  <c r="R49" i="12"/>
  <c r="R50" i="12"/>
  <c r="R51" i="12"/>
  <c r="R52" i="12"/>
  <c r="R53" i="12"/>
  <c r="R54" i="12"/>
  <c r="R55" i="12"/>
  <c r="R56" i="12"/>
  <c r="R57" i="12"/>
  <c r="R58" i="12"/>
  <c r="R59" i="12"/>
  <c r="R60" i="12"/>
  <c r="R61" i="12"/>
  <c r="R62" i="12"/>
  <c r="R63" i="12"/>
  <c r="R64" i="12"/>
  <c r="R65" i="12"/>
  <c r="R66" i="12"/>
  <c r="R2" i="12"/>
  <c r="P3" i="12"/>
  <c r="P4" i="12"/>
  <c r="P5" i="12"/>
  <c r="P6" i="12"/>
  <c r="P7" i="12"/>
  <c r="P8" i="12"/>
  <c r="P9" i="12"/>
  <c r="P10" i="12"/>
  <c r="P11" i="12"/>
  <c r="P12" i="12"/>
  <c r="P13" i="12"/>
  <c r="P14" i="12"/>
  <c r="P15" i="12"/>
  <c r="P16" i="12"/>
  <c r="P17" i="12"/>
  <c r="P18" i="12"/>
  <c r="P19" i="12"/>
  <c r="P20" i="12"/>
  <c r="P21" i="12"/>
  <c r="P22" i="12"/>
  <c r="P23" i="12"/>
  <c r="P24" i="12"/>
  <c r="P25" i="12"/>
  <c r="P26" i="12"/>
  <c r="P27" i="12"/>
  <c r="P28" i="12"/>
  <c r="P29" i="12"/>
  <c r="P30" i="12"/>
  <c r="P31" i="12"/>
  <c r="P32" i="12"/>
  <c r="P33" i="12"/>
  <c r="P34" i="12"/>
  <c r="P35" i="12"/>
  <c r="P36" i="12"/>
  <c r="P37" i="12"/>
  <c r="P38" i="12"/>
  <c r="P39" i="12"/>
  <c r="P40" i="12"/>
  <c r="P41" i="12"/>
  <c r="P42" i="12"/>
  <c r="P43" i="12"/>
  <c r="P44" i="12"/>
  <c r="P45" i="12"/>
  <c r="P46" i="12"/>
  <c r="P47" i="12"/>
  <c r="P48" i="12"/>
  <c r="P49" i="12"/>
  <c r="P50" i="12"/>
  <c r="P51" i="12"/>
  <c r="P52" i="12"/>
  <c r="P53" i="12"/>
  <c r="P54" i="12"/>
  <c r="P55" i="12"/>
  <c r="P56" i="12"/>
  <c r="P57" i="12"/>
  <c r="P58" i="12"/>
  <c r="P59" i="12"/>
  <c r="P60" i="12"/>
  <c r="P61" i="12"/>
  <c r="P62" i="12"/>
  <c r="P63" i="12"/>
  <c r="P64" i="12"/>
  <c r="P65" i="12"/>
  <c r="P66" i="12"/>
  <c r="P2" i="12"/>
  <c r="H3" i="5"/>
  <c r="H4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2" i="5"/>
  <c r="S3" i="13"/>
  <c r="S4" i="13"/>
  <c r="S5" i="13"/>
  <c r="S6" i="13"/>
  <c r="S7" i="13"/>
  <c r="S8" i="13"/>
  <c r="S9" i="13"/>
  <c r="S10" i="13"/>
  <c r="S11" i="13"/>
  <c r="S12" i="13"/>
  <c r="S13" i="13"/>
  <c r="S14" i="13"/>
  <c r="S15" i="13"/>
  <c r="S16" i="13"/>
  <c r="S17" i="13"/>
  <c r="S18" i="13"/>
  <c r="S19" i="13"/>
  <c r="S20" i="13"/>
  <c r="S21" i="13"/>
  <c r="S22" i="13"/>
  <c r="S23" i="13"/>
  <c r="S24" i="13"/>
  <c r="S25" i="13"/>
  <c r="S26" i="13"/>
  <c r="S27" i="13"/>
  <c r="S28" i="13"/>
  <c r="S29" i="13"/>
  <c r="S30" i="13"/>
  <c r="S31" i="13"/>
  <c r="S32" i="13"/>
  <c r="S33" i="13"/>
  <c r="S34" i="13"/>
  <c r="S35" i="13"/>
  <c r="S36" i="13"/>
  <c r="S37" i="13"/>
  <c r="S38" i="13"/>
  <c r="S39" i="13"/>
  <c r="S40" i="13"/>
  <c r="S41" i="13"/>
  <c r="S42" i="13"/>
  <c r="S43" i="13"/>
  <c r="S44" i="13"/>
  <c r="S45" i="13"/>
  <c r="S2" i="13"/>
  <c r="Q3" i="13"/>
  <c r="Q4" i="13"/>
  <c r="Q5" i="13"/>
  <c r="Q6" i="13"/>
  <c r="Q7" i="13"/>
  <c r="Q8" i="13"/>
  <c r="Q9" i="13"/>
  <c r="Q10" i="13"/>
  <c r="Q11" i="13"/>
  <c r="Q12" i="13"/>
  <c r="Q13" i="13"/>
  <c r="Q14" i="13"/>
  <c r="Q15" i="13"/>
  <c r="Q16" i="13"/>
  <c r="Q17" i="13"/>
  <c r="Q18" i="13"/>
  <c r="Q19" i="13"/>
  <c r="Q20" i="13"/>
  <c r="Q21" i="13"/>
  <c r="Q22" i="13"/>
  <c r="Q23" i="13"/>
  <c r="Q24" i="13"/>
  <c r="Q25" i="13"/>
  <c r="Q26" i="13"/>
  <c r="Q27" i="13"/>
  <c r="Q28" i="13"/>
  <c r="Q29" i="13"/>
  <c r="Q30" i="13"/>
  <c r="Q31" i="13"/>
  <c r="Q32" i="13"/>
  <c r="Q33" i="13"/>
  <c r="Q34" i="13"/>
  <c r="Q35" i="13"/>
  <c r="Q36" i="13"/>
  <c r="Q37" i="13"/>
  <c r="Q38" i="13"/>
  <c r="Q39" i="13"/>
  <c r="Q40" i="13"/>
  <c r="Q41" i="13"/>
  <c r="Q42" i="13"/>
  <c r="Q43" i="13"/>
  <c r="Q44" i="13"/>
  <c r="Q45" i="13"/>
  <c r="Q2" i="13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46" i="5"/>
  <c r="S47" i="13"/>
  <c r="S48" i="13"/>
  <c r="S49" i="13"/>
  <c r="S50" i="13"/>
  <c r="S51" i="13"/>
  <c r="S52" i="13"/>
  <c r="S53" i="13"/>
  <c r="S54" i="13"/>
  <c r="S55" i="13"/>
  <c r="S56" i="13"/>
  <c r="S57" i="13"/>
  <c r="S58" i="13"/>
  <c r="S59" i="13"/>
  <c r="S60" i="13"/>
  <c r="S61" i="13"/>
  <c r="S62" i="13"/>
  <c r="S63" i="13"/>
  <c r="S64" i="13"/>
  <c r="S65" i="13"/>
  <c r="S66" i="13"/>
  <c r="S46" i="13"/>
  <c r="Q47" i="13"/>
  <c r="Q48" i="13"/>
  <c r="Q49" i="13"/>
  <c r="Q50" i="13"/>
  <c r="Q51" i="13"/>
  <c r="Q52" i="13"/>
  <c r="Q53" i="13"/>
  <c r="Q54" i="13"/>
  <c r="Q55" i="13"/>
  <c r="Q56" i="13"/>
  <c r="Q57" i="13"/>
  <c r="Q58" i="13"/>
  <c r="Q59" i="13"/>
  <c r="Q60" i="13"/>
  <c r="Q61" i="13"/>
  <c r="Q62" i="13"/>
  <c r="Q63" i="13"/>
  <c r="Q64" i="13"/>
  <c r="Q65" i="13"/>
  <c r="Q66" i="13"/>
  <c r="Q46" i="13"/>
  <c r="C74" i="2" l="1"/>
  <c r="E70" i="2"/>
  <c r="H63" i="7" l="1"/>
  <c r="H64" i="7"/>
  <c r="H65" i="7"/>
  <c r="H66" i="7"/>
  <c r="M40" i="9"/>
  <c r="M41" i="9"/>
  <c r="M42" i="9"/>
  <c r="M43" i="9"/>
  <c r="D63" i="7" l="1"/>
  <c r="D64" i="7"/>
  <c r="D65" i="7"/>
  <c r="D66" i="7"/>
  <c r="D63" i="5" l="1"/>
  <c r="D64" i="5"/>
  <c r="D65" i="5"/>
  <c r="D66" i="5"/>
  <c r="J64" i="3" l="1"/>
  <c r="J65" i="3"/>
  <c r="J66" i="3"/>
  <c r="I63" i="3"/>
  <c r="I64" i="3"/>
  <c r="I65" i="3"/>
  <c r="I66" i="3"/>
  <c r="G64" i="3"/>
  <c r="G65" i="3"/>
  <c r="G66" i="3"/>
  <c r="F63" i="3"/>
  <c r="F64" i="3"/>
  <c r="F65" i="3"/>
  <c r="F66" i="3"/>
  <c r="D63" i="3"/>
  <c r="D64" i="3"/>
  <c r="D65" i="3"/>
  <c r="D66" i="3"/>
  <c r="D63" i="4"/>
  <c r="D64" i="4"/>
  <c r="D65" i="4"/>
  <c r="D66" i="4"/>
  <c r="G63" i="6"/>
  <c r="G64" i="6"/>
  <c r="G65" i="6"/>
  <c r="G66" i="6"/>
  <c r="F63" i="6"/>
  <c r="F64" i="6"/>
  <c r="F65" i="6"/>
  <c r="F66" i="6"/>
  <c r="D63" i="6"/>
  <c r="D64" i="6"/>
  <c r="D65" i="6"/>
  <c r="D66" i="6"/>
  <c r="H67" i="2"/>
  <c r="H68" i="2"/>
  <c r="H69" i="2"/>
  <c r="H70" i="2"/>
  <c r="G67" i="2"/>
  <c r="G68" i="2"/>
  <c r="G69" i="2"/>
  <c r="G70" i="2"/>
  <c r="E69" i="2"/>
  <c r="E68" i="2"/>
  <c r="E67" i="2"/>
  <c r="H43" i="7" l="1"/>
  <c r="H3" i="7"/>
  <c r="H4" i="7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2" i="7"/>
  <c r="M11" i="9"/>
  <c r="M12" i="9"/>
  <c r="M13" i="9"/>
  <c r="M14" i="9"/>
  <c r="M15" i="9"/>
  <c r="M16" i="9"/>
  <c r="M17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M37" i="9"/>
  <c r="M38" i="9"/>
  <c r="M39" i="9"/>
  <c r="M10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6" i="9"/>
  <c r="F3" i="7" l="1"/>
  <c r="F4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2" i="7"/>
  <c r="J63" i="3"/>
  <c r="G63" i="3"/>
  <c r="J3" i="3" l="1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2" i="3"/>
  <c r="I3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2" i="3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2" i="3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2" i="3"/>
  <c r="G3" i="6"/>
  <c r="G4" i="6"/>
  <c r="G7" i="6"/>
  <c r="G8" i="6"/>
  <c r="G11" i="6"/>
  <c r="G12" i="6"/>
  <c r="G15" i="6"/>
  <c r="G16" i="6"/>
  <c r="G19" i="6"/>
  <c r="G20" i="6"/>
  <c r="G23" i="6"/>
  <c r="G27" i="6"/>
  <c r="G28" i="6"/>
  <c r="G31" i="6"/>
  <c r="G32" i="6"/>
  <c r="G35" i="6"/>
  <c r="G36" i="6"/>
  <c r="G39" i="6"/>
  <c r="G40" i="6"/>
  <c r="G43" i="6"/>
  <c r="G44" i="6"/>
  <c r="G47" i="6"/>
  <c r="G48" i="6"/>
  <c r="G51" i="6"/>
  <c r="G52" i="6"/>
  <c r="G55" i="6"/>
  <c r="G56" i="6"/>
  <c r="G59" i="6"/>
  <c r="G60" i="6"/>
  <c r="G2" i="6"/>
  <c r="F3" i="6"/>
  <c r="F4" i="6"/>
  <c r="F5" i="6"/>
  <c r="F6" i="6"/>
  <c r="G6" i="6" s="1"/>
  <c r="F7" i="6"/>
  <c r="F8" i="6"/>
  <c r="F9" i="6"/>
  <c r="F10" i="6"/>
  <c r="G10" i="6" s="1"/>
  <c r="F11" i="6"/>
  <c r="F12" i="6"/>
  <c r="F13" i="6"/>
  <c r="F14" i="6"/>
  <c r="G14" i="6" s="1"/>
  <c r="F15" i="6"/>
  <c r="F16" i="6"/>
  <c r="F17" i="6"/>
  <c r="F18" i="6"/>
  <c r="G18" i="6" s="1"/>
  <c r="F19" i="6"/>
  <c r="F20" i="6"/>
  <c r="F21" i="6"/>
  <c r="F22" i="6"/>
  <c r="G22" i="6" s="1"/>
  <c r="F23" i="6"/>
  <c r="F24" i="6"/>
  <c r="F25" i="6"/>
  <c r="F26" i="6"/>
  <c r="G26" i="6" s="1"/>
  <c r="F27" i="6"/>
  <c r="F28" i="6"/>
  <c r="F29" i="6"/>
  <c r="F30" i="6"/>
  <c r="G30" i="6" s="1"/>
  <c r="F31" i="6"/>
  <c r="F32" i="6"/>
  <c r="F33" i="6"/>
  <c r="F34" i="6"/>
  <c r="G34" i="6" s="1"/>
  <c r="F35" i="6"/>
  <c r="F36" i="6"/>
  <c r="F37" i="6"/>
  <c r="F38" i="6"/>
  <c r="G38" i="6" s="1"/>
  <c r="F39" i="6"/>
  <c r="F40" i="6"/>
  <c r="F41" i="6"/>
  <c r="F42" i="6"/>
  <c r="G42" i="6" s="1"/>
  <c r="F43" i="6"/>
  <c r="F44" i="6"/>
  <c r="F45" i="6"/>
  <c r="F46" i="6"/>
  <c r="G46" i="6" s="1"/>
  <c r="F47" i="6"/>
  <c r="F48" i="6"/>
  <c r="F49" i="6"/>
  <c r="F50" i="6"/>
  <c r="G50" i="6" s="1"/>
  <c r="F51" i="6"/>
  <c r="F52" i="6"/>
  <c r="F53" i="6"/>
  <c r="F54" i="6"/>
  <c r="G54" i="6" s="1"/>
  <c r="F55" i="6"/>
  <c r="F56" i="6"/>
  <c r="F57" i="6"/>
  <c r="F58" i="6"/>
  <c r="G58" i="6" s="1"/>
  <c r="F59" i="6"/>
  <c r="F60" i="6"/>
  <c r="F61" i="6"/>
  <c r="F62" i="6"/>
  <c r="G62" i="6" s="1"/>
  <c r="F2" i="6"/>
  <c r="D3" i="6"/>
  <c r="D4" i="6"/>
  <c r="D5" i="6"/>
  <c r="G5" i="6" s="1"/>
  <c r="D6" i="6"/>
  <c r="D7" i="6"/>
  <c r="D8" i="6"/>
  <c r="D9" i="6"/>
  <c r="G9" i="6" s="1"/>
  <c r="D10" i="6"/>
  <c r="D11" i="6"/>
  <c r="D12" i="6"/>
  <c r="D13" i="6"/>
  <c r="G13" i="6" s="1"/>
  <c r="D14" i="6"/>
  <c r="D15" i="6"/>
  <c r="D16" i="6"/>
  <c r="D17" i="6"/>
  <c r="G17" i="6" s="1"/>
  <c r="D18" i="6"/>
  <c r="D19" i="6"/>
  <c r="D20" i="6"/>
  <c r="D21" i="6"/>
  <c r="G21" i="6" s="1"/>
  <c r="D22" i="6"/>
  <c r="D23" i="6"/>
  <c r="D24" i="6"/>
  <c r="G24" i="6" s="1"/>
  <c r="D25" i="6"/>
  <c r="G25" i="6" s="1"/>
  <c r="D26" i="6"/>
  <c r="D27" i="6"/>
  <c r="D28" i="6"/>
  <c r="D29" i="6"/>
  <c r="G29" i="6" s="1"/>
  <c r="D30" i="6"/>
  <c r="D31" i="6"/>
  <c r="D32" i="6"/>
  <c r="D33" i="6"/>
  <c r="G33" i="6" s="1"/>
  <c r="D34" i="6"/>
  <c r="D35" i="6"/>
  <c r="D36" i="6"/>
  <c r="D37" i="6"/>
  <c r="G37" i="6" s="1"/>
  <c r="D38" i="6"/>
  <c r="D39" i="6"/>
  <c r="D40" i="6"/>
  <c r="D41" i="6"/>
  <c r="G41" i="6" s="1"/>
  <c r="D42" i="6"/>
  <c r="D43" i="6"/>
  <c r="D44" i="6"/>
  <c r="D45" i="6"/>
  <c r="G45" i="6" s="1"/>
  <c r="D46" i="6"/>
  <c r="D47" i="6"/>
  <c r="D48" i="6"/>
  <c r="D49" i="6"/>
  <c r="G49" i="6" s="1"/>
  <c r="D50" i="6"/>
  <c r="D51" i="6"/>
  <c r="D52" i="6"/>
  <c r="D53" i="6"/>
  <c r="G53" i="6" s="1"/>
  <c r="D54" i="6"/>
  <c r="D55" i="6"/>
  <c r="D56" i="6"/>
  <c r="D57" i="6"/>
  <c r="G57" i="6" s="1"/>
  <c r="D58" i="6"/>
  <c r="D59" i="6"/>
  <c r="D60" i="6"/>
  <c r="D61" i="6"/>
  <c r="G61" i="6" s="1"/>
  <c r="D62" i="6"/>
  <c r="D2" i="6"/>
  <c r="D3" i="7"/>
  <c r="D4" i="7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2" i="7"/>
  <c r="D3" i="5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2" i="5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2" i="3"/>
  <c r="D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2" i="4"/>
  <c r="H7" i="2" l="1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" i="2"/>
  <c r="G4" i="1" l="1"/>
  <c r="G5" i="1"/>
  <c r="G6" i="1"/>
  <c r="G7" i="1"/>
  <c r="G8" i="1"/>
  <c r="G9" i="1"/>
  <c r="G10" i="1"/>
  <c r="G11" i="1"/>
  <c r="G12" i="1"/>
  <c r="G13" i="1"/>
  <c r="G14" i="1"/>
  <c r="G15" i="1"/>
  <c r="G3" i="1"/>
</calcChain>
</file>

<file path=xl/sharedStrings.xml><?xml version="1.0" encoding="utf-8"?>
<sst xmlns="http://schemas.openxmlformats.org/spreadsheetml/2006/main" count="1626" uniqueCount="574">
  <si>
    <t>MT</t>
  </si>
  <si>
    <t>Lbs</t>
  </si>
  <si>
    <t>Year</t>
  </si>
  <si>
    <t>Dollars</t>
  </si>
  <si>
    <t>Conversion</t>
  </si>
  <si>
    <t>Total Landings</t>
  </si>
  <si>
    <t>You Asked For the Following:</t>
  </si>
  <si>
    <t>Year           : From:1950 To: 2010</t>
  </si>
  <si>
    <t>State            : All States</t>
  </si>
  <si>
    <t>Species          : ALL SPECIES COMBINED</t>
  </si>
  <si>
    <t>Multiplier</t>
  </si>
  <si>
    <t>Alaska Landings</t>
  </si>
  <si>
    <t>Alaska 2010 value</t>
  </si>
  <si>
    <t xml:space="preserve">Total US </t>
  </si>
  <si>
    <t>Total US 2010 value</t>
  </si>
  <si>
    <t>Total US minus Alaska</t>
  </si>
  <si>
    <t>$</t>
  </si>
  <si>
    <t>New England Landings</t>
  </si>
  <si>
    <t>Pacific Landings</t>
  </si>
  <si>
    <t>Mid-Atlantic Landings</t>
  </si>
  <si>
    <t>Scallops</t>
  </si>
  <si>
    <t>Scallops 2010</t>
  </si>
  <si>
    <t>Mid-Atlantic Landings minus scallops</t>
  </si>
  <si>
    <t>New England Scallops</t>
  </si>
  <si>
    <t>Scallops in 2010 dollars</t>
  </si>
  <si>
    <t>New England minus scallops</t>
  </si>
  <si>
    <t>New England Lobsters</t>
  </si>
  <si>
    <t>New England Lobsters in 2010</t>
  </si>
  <si>
    <t>New England minus scallops &amp; lobster</t>
  </si>
  <si>
    <t>Total US Landings</t>
  </si>
  <si>
    <t>West Coast minus Alaska</t>
  </si>
  <si>
    <t>Hawaii Landings</t>
  </si>
  <si>
    <t>Hawaii Landings in 2010</t>
  </si>
  <si>
    <t>Value</t>
  </si>
  <si>
    <t>Conv</t>
  </si>
  <si>
    <t>2010 Value</t>
  </si>
  <si>
    <t>2010 Hawaii</t>
  </si>
  <si>
    <t>West Coast minus AK &amp; HA</t>
  </si>
  <si>
    <t>New England Landings 2010 Dollars</t>
  </si>
  <si>
    <t>$ Value</t>
  </si>
  <si>
    <t>ALEWIFE</t>
  </si>
  <si>
    <t>ALFONSIN</t>
  </si>
  <si>
    <t>AMBERJACK</t>
  </si>
  <si>
    <t>AMBERJACK, GREATER</t>
  </si>
  <si>
    <t>AMBERJACK, LESSER</t>
  </si>
  <si>
    <t>ANCHOVY, NORTHERN</t>
  </si>
  <si>
    <t>ANGELFISHES</t>
  </si>
  <si>
    <t>ATKA MACKEREL</t>
  </si>
  <si>
    <t>AUSTRALIAN ROCKLING</t>
  </si>
  <si>
    <t>BALLYHOO</t>
  </si>
  <si>
    <t>BARRACUDA, PACIFIC</t>
  </si>
  <si>
    <t>BARRACUDAS</t>
  </si>
  <si>
    <t>BARRELFISH</t>
  </si>
  <si>
    <t>BASS, LONGTAIL</t>
  </si>
  <si>
    <t>BASS, ROCK</t>
  </si>
  <si>
    <t>BASS, STRIPED</t>
  </si>
  <si>
    <t>BASS, WHITE</t>
  </si>
  <si>
    <t>BIGEYE</t>
  </si>
  <si>
    <t>BILLFISHES</t>
  </si>
  <si>
    <t>BLACK DRIFTFISH</t>
  </si>
  <si>
    <t>BLOODWORMS</t>
  </si>
  <si>
    <t>BLUEFISH</t>
  </si>
  <si>
    <t>BONITO, ATLANTIC</t>
  </si>
  <si>
    <t>BONITO, PACIFIC</t>
  </si>
  <si>
    <t>BOWFIN</t>
  </si>
  <si>
    <t>BOXFISHES</t>
  </si>
  <si>
    <t>BUFFALOFISHES</t>
  </si>
  <si>
    <t>BULLHEAD, BROWN</t>
  </si>
  <si>
    <t>BURBOT</t>
  </si>
  <si>
    <t>BUTTERFISH</t>
  </si>
  <si>
    <t>BUTTERFLYFISHES</t>
  </si>
  <si>
    <t>CABEZON</t>
  </si>
  <si>
    <t>CARP, COMMON</t>
  </si>
  <si>
    <t>CARP, GRASS</t>
  </si>
  <si>
    <t>CARPS AND MINNOWS</t>
  </si>
  <si>
    <t>CATFISH, BLUE</t>
  </si>
  <si>
    <t>CATFISH, CHANNEL</t>
  </si>
  <si>
    <t>CATFISH, FLATHEAD</t>
  </si>
  <si>
    <t>CATFISHES &amp; BULLHEADS</t>
  </si>
  <si>
    <t>CHUBS</t>
  </si>
  <si>
    <t>CLAM, ARC, BLOOD</t>
  </si>
  <si>
    <t>CLAM, ATLANTIC JACKKNIFE</t>
  </si>
  <si>
    <t>CLAM, ATLANTIC SURF</t>
  </si>
  <si>
    <t>CLAM, BUTTER</t>
  </si>
  <si>
    <t>CLAM, MANILA</t>
  </si>
  <si>
    <t>CLAM, NORTHERN QUAHOG</t>
  </si>
  <si>
    <t>CLAM, OCEAN QUAHOG</t>
  </si>
  <si>
    <t>CLAM, PACIFIC GEODUCK</t>
  </si>
  <si>
    <t>CLAM, PACIFIC LITTLENECK</t>
  </si>
  <si>
    <t>CLAM, PACIFIC RAZOR</t>
  </si>
  <si>
    <t>CLAM, PACIFIC, GAPER</t>
  </si>
  <si>
    <t>CLAM, QUAHOG</t>
  </si>
  <si>
    <t>CLAM, SOFTSHELL</t>
  </si>
  <si>
    <t>CLAMS OR BIVALVES</t>
  </si>
  <si>
    <t>COBIA</t>
  </si>
  <si>
    <t>COCKLE, NUTTALL</t>
  </si>
  <si>
    <t>COD, ATLANTIC</t>
  </si>
  <si>
    <t>COD, PACIFIC</t>
  </si>
  <si>
    <t>CONEY</t>
  </si>
  <si>
    <t>CORALS</t>
  </si>
  <si>
    <t>CRAB, ATLANTIC ROCK</t>
  </si>
  <si>
    <t>CRAB, BLUE</t>
  </si>
  <si>
    <t>CRAB, BLUE, PEELER</t>
  </si>
  <si>
    <t>CRAB, BLUE, SOFT</t>
  </si>
  <si>
    <t>CRAB, DEEPSEA GOLDEN</t>
  </si>
  <si>
    <t>CRAB, DUNGENESS</t>
  </si>
  <si>
    <t>CRAB, FLORIDA STONE CLAWS</t>
  </si>
  <si>
    <t>CRAB, GREEN</t>
  </si>
  <si>
    <t>CRAB, HORSESHOE</t>
  </si>
  <si>
    <t>CRAB, JONAH</t>
  </si>
  <si>
    <t>CRAB, KING</t>
  </si>
  <si>
    <t>CRAB, RED ROCK</t>
  </si>
  <si>
    <t>CRAB, SNOW</t>
  </si>
  <si>
    <t>CRAB, SNOW/TANNER</t>
  </si>
  <si>
    <t>CRAB, SOUTHERN TANNER</t>
  </si>
  <si>
    <t>CRAB, SPIDER</t>
  </si>
  <si>
    <t>CRABS</t>
  </si>
  <si>
    <t>CRAPPIE</t>
  </si>
  <si>
    <t>CRAYFISHES OR CRAWFISHES</t>
  </si>
  <si>
    <t>CREOLE-FISH</t>
  </si>
  <si>
    <t>CROAKER, ATLANTIC</t>
  </si>
  <si>
    <t>CROAKER, PACIFIC WHITE</t>
  </si>
  <si>
    <t>CUNNER</t>
  </si>
  <si>
    <t>CUSK</t>
  </si>
  <si>
    <t>CUSK-EELS</t>
  </si>
  <si>
    <t>CUTLASSFISH, ATLANTIC</t>
  </si>
  <si>
    <t>DEALFISH</t>
  </si>
  <si>
    <t>DOLPHINFISH</t>
  </si>
  <si>
    <t>DORY, AMERICAN JOHN</t>
  </si>
  <si>
    <t>DRUM, BLACK</t>
  </si>
  <si>
    <t>DRUM, FRESHWATER</t>
  </si>
  <si>
    <t>DRUM, RED</t>
  </si>
  <si>
    <t>DRUMS</t>
  </si>
  <si>
    <t>ECHINODERM</t>
  </si>
  <si>
    <t>EEL, AMERICAN</t>
  </si>
  <si>
    <t>EEL, CONGER</t>
  </si>
  <si>
    <t>EEL, MORAYS</t>
  </si>
  <si>
    <t>EELS</t>
  </si>
  <si>
    <t>EELS, CONGER</t>
  </si>
  <si>
    <t>EMPERORS</t>
  </si>
  <si>
    <t>ESCOLAR</t>
  </si>
  <si>
    <t>FINFISHES, FW, OTHER</t>
  </si>
  <si>
    <t>FINFISHES, MARINE, OTHER</t>
  </si>
  <si>
    <t>FINFISHES, UNC BAIT AND ANIMAL FOOD</t>
  </si>
  <si>
    <t>FINFISHES, UNC FOR FOOD</t>
  </si>
  <si>
    <t>FINFISHES, UNC GENERAL</t>
  </si>
  <si>
    <t>FLATFISH</t>
  </si>
  <si>
    <t>FLOUNDER, ARROWTOOTH</t>
  </si>
  <si>
    <t>FLOUNDER, FOURSPOT</t>
  </si>
  <si>
    <t>FLOUNDER, PACIFIC, SANDDAB</t>
  </si>
  <si>
    <t>FLOUNDER, SOUTHERN</t>
  </si>
  <si>
    <t>FLOUNDER, STARRY</t>
  </si>
  <si>
    <t>FLOUNDER, SUMMER</t>
  </si>
  <si>
    <t>FLOUNDER, WINDOWPANE</t>
  </si>
  <si>
    <t>FLOUNDER, WINTER</t>
  </si>
  <si>
    <t>FLOUNDER, WITCH</t>
  </si>
  <si>
    <t>FLOUNDER, YELLOWTAIL</t>
  </si>
  <si>
    <t>FLOUNDER,ATLANTIC,PLAICE</t>
  </si>
  <si>
    <t>FLOUNDER,PACIFIC,SANDDAB</t>
  </si>
  <si>
    <t>FLOUNDERS, RIGHTEYE</t>
  </si>
  <si>
    <t>FROGS</t>
  </si>
  <si>
    <t>GAG</t>
  </si>
  <si>
    <t>GARS</t>
  </si>
  <si>
    <t>GLASSEYE SNAPPER</t>
  </si>
  <si>
    <t>GOATFISHES</t>
  </si>
  <si>
    <t>GOLDFISH</t>
  </si>
  <si>
    <t>GOOSEFISH</t>
  </si>
  <si>
    <t>GRAYSBY</t>
  </si>
  <si>
    <t>GREENLING, KELP</t>
  </si>
  <si>
    <t>GREENLINGS</t>
  </si>
  <si>
    <t>GRENADIERS</t>
  </si>
  <si>
    <t>GROUPER, BLACK</t>
  </si>
  <si>
    <t>GROUPER, MISTY</t>
  </si>
  <si>
    <t>GROUPER, RED</t>
  </si>
  <si>
    <t>GROUPER, SNOWY</t>
  </si>
  <si>
    <t>GROUPER, WARSAW</t>
  </si>
  <si>
    <t>GROUPER, YELLOWEDGE</t>
  </si>
  <si>
    <t>GROUPER, YELLOWFIN</t>
  </si>
  <si>
    <t>GROUPER, YELLOWMOUTH</t>
  </si>
  <si>
    <t>GROUPERS</t>
  </si>
  <si>
    <t>GRUNT, COTTONWICK</t>
  </si>
  <si>
    <t>GRUNT, FRENCH</t>
  </si>
  <si>
    <t>GRUNT, WHITE</t>
  </si>
  <si>
    <t>GRUNTS</t>
  </si>
  <si>
    <t>HADDOCK</t>
  </si>
  <si>
    <t>HAGFISHES</t>
  </si>
  <si>
    <t>HAKE, ATLANTIC, RED/WHITE</t>
  </si>
  <si>
    <t>HAKE, OFFSHORE SILVER</t>
  </si>
  <si>
    <t>HAKE, PACIFIC (WHITING)</t>
  </si>
  <si>
    <t>HAKE, RED</t>
  </si>
  <si>
    <t>HAKE, SILVER</t>
  </si>
  <si>
    <t>HAKE, WHITE</t>
  </si>
  <si>
    <t>HALIBUT, ATLANTIC</t>
  </si>
  <si>
    <t>HALIBUT, CALIFORNIA</t>
  </si>
  <si>
    <t>HALIBUT, GREENLAND</t>
  </si>
  <si>
    <t>HALIBUT, PACIFIC</t>
  </si>
  <si>
    <t>HARVESTFISH</t>
  </si>
  <si>
    <t>HARVESTFISHES</t>
  </si>
  <si>
    <t>HERRING, ATLANTIC</t>
  </si>
  <si>
    <t>HERRING, ATLANTIC THREAD</t>
  </si>
  <si>
    <t>HERRING, BLUEBACK</t>
  </si>
  <si>
    <t>HERRING, LAKE OR CISCO</t>
  </si>
  <si>
    <t>HERRING, PACIFIC</t>
  </si>
  <si>
    <t>HERRING, ROUND</t>
  </si>
  <si>
    <t>HERRINGS</t>
  </si>
  <si>
    <t>HIND, RED</t>
  </si>
  <si>
    <t>HIND, ROCK</t>
  </si>
  <si>
    <t>HIND, SPECKLED</t>
  </si>
  <si>
    <t>HOGFISH</t>
  </si>
  <si>
    <t>JACK MACKEREL</t>
  </si>
  <si>
    <t>JACK, ALMACO</t>
  </si>
  <si>
    <t>JACK, BAR</t>
  </si>
  <si>
    <t>JACK, BLACK</t>
  </si>
  <si>
    <t>JACK, CREVALLE</t>
  </si>
  <si>
    <t>JACK, HORSE-EYE</t>
  </si>
  <si>
    <t>JACK, YELLOW</t>
  </si>
  <si>
    <t>JACKKNIFE-FISH</t>
  </si>
  <si>
    <t>JACKS</t>
  </si>
  <si>
    <t>JELLYFISH</t>
  </si>
  <si>
    <t>JOBFISH, GREEN (UKU)</t>
  </si>
  <si>
    <t>KING WHITING</t>
  </si>
  <si>
    <t>KINGFISH, NORTHERN</t>
  </si>
  <si>
    <t>LADYFISH</t>
  </si>
  <si>
    <t>LAUNCE, AMERICAN SAND</t>
  </si>
  <si>
    <t>LEATHER-SKIN</t>
  </si>
  <si>
    <t>LIMPETS</t>
  </si>
  <si>
    <t>LINGCOD</t>
  </si>
  <si>
    <t>LIONFISH</t>
  </si>
  <si>
    <t>LIVE ROCK,ORNAMENTAL AQUACULTURE</t>
  </si>
  <si>
    <t>LOBSTER, AMERICAN</t>
  </si>
  <si>
    <t>LOBSTER, BANDED SPINY</t>
  </si>
  <si>
    <t>LOBSTER, CALIFORNIA SPINY</t>
  </si>
  <si>
    <t>LOBSTER, CARIBBEAN SPINY</t>
  </si>
  <si>
    <t>LOBSTER, SLIPPER</t>
  </si>
  <si>
    <t>LOOKDOWN</t>
  </si>
  <si>
    <t>MACKEREL (SCOMBER)</t>
  </si>
  <si>
    <t>MACKEREL, ATLANTIC</t>
  </si>
  <si>
    <t>MACKEREL, CERO</t>
  </si>
  <si>
    <t>MACKEREL, CHUB</t>
  </si>
  <si>
    <t>MACKEREL, FRIGATE</t>
  </si>
  <si>
    <t>MACKEREL, KING</t>
  </si>
  <si>
    <t>MACKEREL, KING AND CERO</t>
  </si>
  <si>
    <t>MACKEREL, SPANISH</t>
  </si>
  <si>
    <t>MANTIS SHRIMPS</t>
  </si>
  <si>
    <t>MARINE WORM</t>
  </si>
  <si>
    <t>MARLIN, BLACK</t>
  </si>
  <si>
    <t>MARLIN, BLUE</t>
  </si>
  <si>
    <t>MARLIN, STRIPED</t>
  </si>
  <si>
    <t>MENHADEN</t>
  </si>
  <si>
    <t>MILKFISH</t>
  </si>
  <si>
    <t>MOJARRAS</t>
  </si>
  <si>
    <t>MOLLUSKS</t>
  </si>
  <si>
    <t>MOONFISH, ATLANTIC</t>
  </si>
  <si>
    <t>MULLET, STRIPED (LIZA)</t>
  </si>
  <si>
    <t>MULLET, WHITE</t>
  </si>
  <si>
    <t>MULLETS</t>
  </si>
  <si>
    <t>MUMMICHOG</t>
  </si>
  <si>
    <t>MUSSEL, BLUE</t>
  </si>
  <si>
    <t>MUSSEL, CALIFORNIA</t>
  </si>
  <si>
    <t>OCEAN SUNFISH</t>
  </si>
  <si>
    <t>OCTOPUS</t>
  </si>
  <si>
    <t>OILFISH</t>
  </si>
  <si>
    <t>OPAH</t>
  </si>
  <si>
    <t>OYSTER, EASTERN</t>
  </si>
  <si>
    <t>OYSTER, EUROPEAN FLAT</t>
  </si>
  <si>
    <t>OYSTER, KUMAMOTO</t>
  </si>
  <si>
    <t>OYSTER, PACIFIC</t>
  </si>
  <si>
    <t>PARROTFISHES</t>
  </si>
  <si>
    <t>PERCH, WHITE</t>
  </si>
  <si>
    <t>PERCH, YELLOW</t>
  </si>
  <si>
    <t>PERIWINKLES</t>
  </si>
  <si>
    <t>PERMIT</t>
  </si>
  <si>
    <t>PIGFISH</t>
  </si>
  <si>
    <t>PINFISH</t>
  </si>
  <si>
    <t>PINFISH, SPOTTAIL</t>
  </si>
  <si>
    <t>POLLOCK</t>
  </si>
  <si>
    <t>POLLOCK, WALLEYE</t>
  </si>
  <si>
    <t>POMFRETS</t>
  </si>
  <si>
    <t>POMPANO, AFRICAN</t>
  </si>
  <si>
    <t>POMPANO, FLORIDA</t>
  </si>
  <si>
    <t>PORGY, JOLTHEAD</t>
  </si>
  <si>
    <t>PORGY, KNOBBED</t>
  </si>
  <si>
    <t>PORGY, LITTLEHEAD</t>
  </si>
  <si>
    <t>PORGY, RED</t>
  </si>
  <si>
    <t>PORGY,GRASS</t>
  </si>
  <si>
    <t>PORKFISH</t>
  </si>
  <si>
    <t>POUT, OCEAN</t>
  </si>
  <si>
    <t>PRICKLEBACK, MONKEYFACE</t>
  </si>
  <si>
    <t>PUDDINGWIFE (WRASSE)</t>
  </si>
  <si>
    <t>PUFFER, NOTHERN</t>
  </si>
  <si>
    <t>PUFFERS</t>
  </si>
  <si>
    <t>QUILLBACK</t>
  </si>
  <si>
    <t>RAY,STINGRAYS</t>
  </si>
  <si>
    <t>RAYS</t>
  </si>
  <si>
    <t>REDFISH, ACADIAN</t>
  </si>
  <si>
    <t>REMORA</t>
  </si>
  <si>
    <t>ROCKFISH, AURORA</t>
  </si>
  <si>
    <t>ROCKFISH, BANK</t>
  </si>
  <si>
    <t>ROCKFISH, BLACK</t>
  </si>
  <si>
    <t>ROCKFISH, BLACK-AND-YELLOW</t>
  </si>
  <si>
    <t>ROCKFISH, BLACKGILL</t>
  </si>
  <si>
    <t>ROCKFISH, BLUE</t>
  </si>
  <si>
    <t>ROCKFISH, BOCACCIO</t>
  </si>
  <si>
    <t>ROCKFISH, BROWN</t>
  </si>
  <si>
    <t>ROCKFISH, CANARY</t>
  </si>
  <si>
    <t>ROCKFISH, CHILIPEPPER</t>
  </si>
  <si>
    <t>ROCKFISH, CHINA</t>
  </si>
  <si>
    <t>ROCKFISH, COPPER</t>
  </si>
  <si>
    <t>ROCKFISH, COWCOD</t>
  </si>
  <si>
    <t>ROCKFISH, DARKBLOTCHED</t>
  </si>
  <si>
    <t>ROCKFISH, FLAG</t>
  </si>
  <si>
    <t>ROCKFISH, GOPHER</t>
  </si>
  <si>
    <t>ROCKFISH, GRASS</t>
  </si>
  <si>
    <t>ROCKFISH, GREENBLOTCHED</t>
  </si>
  <si>
    <t>ROCKFISH, GREENSPOTTED</t>
  </si>
  <si>
    <t>ROCKFISH, GREENSTRIPED</t>
  </si>
  <si>
    <t>ROCKFISH, KELP</t>
  </si>
  <si>
    <t>ROCKFISH, OLIVE</t>
  </si>
  <si>
    <t>ROCKFISH, PACIFIC OCEAN PERCH</t>
  </si>
  <si>
    <t>ROCKFISH, REDBANDED</t>
  </si>
  <si>
    <t>ROCKFISH, REDSTRIPE</t>
  </si>
  <si>
    <t>ROCKFISH, ROSY</t>
  </si>
  <si>
    <t>ROCKFISH, SHORTBELLY</t>
  </si>
  <si>
    <t>ROCKFISH, SILVERGRAY</t>
  </si>
  <si>
    <t>ROCKFISH, SPECKLED</t>
  </si>
  <si>
    <t>ROCKFISH, SPLITNOSE</t>
  </si>
  <si>
    <t>ROCKFISH, SQUARESPOT</t>
  </si>
  <si>
    <t>ROCKFISH, STARRY</t>
  </si>
  <si>
    <t>ROCKFISH, TREEFISH</t>
  </si>
  <si>
    <t>ROCKFISH, VERMILION</t>
  </si>
  <si>
    <t>ROCKFISH, WIDOW</t>
  </si>
  <si>
    <t>ROCKFISH, YELLOWEYE</t>
  </si>
  <si>
    <t>ROCKFISH, YELLOWTAIL</t>
  </si>
  <si>
    <t>ROCKFISHES</t>
  </si>
  <si>
    <t>ROSEFISH, BLACKBELLY</t>
  </si>
  <si>
    <t>RUDDERFISH, BANDED</t>
  </si>
  <si>
    <t>RUNNER, BLUE</t>
  </si>
  <si>
    <t>RUNNER, RAINBOW</t>
  </si>
  <si>
    <t>SABLEFISH</t>
  </si>
  <si>
    <t>SAILFISH</t>
  </si>
  <si>
    <t>SALMON, CHINOOK</t>
  </si>
  <si>
    <t>SALMON, CHUM</t>
  </si>
  <si>
    <t>SALMON, COHO</t>
  </si>
  <si>
    <t>SALMON, PACIFIC</t>
  </si>
  <si>
    <t>SALMON, PINK</t>
  </si>
  <si>
    <t>SALMON, SOCKEYE</t>
  </si>
  <si>
    <t>SAND PERCH</t>
  </si>
  <si>
    <t>SANDWORMS</t>
  </si>
  <si>
    <t>SARDINE, PACIFIC</t>
  </si>
  <si>
    <t>SARDINE, SPANISH</t>
  </si>
  <si>
    <t>SCAD, BIGEYE</t>
  </si>
  <si>
    <t>SCAD, MACKEREL</t>
  </si>
  <si>
    <t>SCADS</t>
  </si>
  <si>
    <t>SCALLOP, BAY</t>
  </si>
  <si>
    <t>SCALLOP, SEA</t>
  </si>
  <si>
    <t>SCALLOPS</t>
  </si>
  <si>
    <t>SCAMP</t>
  </si>
  <si>
    <t>SCORPIONFISH, SPINYCHEEK</t>
  </si>
  <si>
    <t>SCORPIONFISHES</t>
  </si>
  <si>
    <t>SCULPINS</t>
  </si>
  <si>
    <t>SCUP</t>
  </si>
  <si>
    <t>SCUPS OR PORGIES</t>
  </si>
  <si>
    <t>SEA BASS, BLACK</t>
  </si>
  <si>
    <t>SEA BASS, GIANT</t>
  </si>
  <si>
    <t>SEA BASS, ROCK</t>
  </si>
  <si>
    <t>SEA CATFISHES</t>
  </si>
  <si>
    <t>SEA CHUBS</t>
  </si>
  <si>
    <t>SEA CUCUMBER</t>
  </si>
  <si>
    <t>SEA RAVEN</t>
  </si>
  <si>
    <t>SEA SQUIRTS</t>
  </si>
  <si>
    <t>SEA URCHINS</t>
  </si>
  <si>
    <t>SEABASS, WHITE</t>
  </si>
  <si>
    <t>SEAROBINS</t>
  </si>
  <si>
    <t>SEATROUT, SAND</t>
  </si>
  <si>
    <t>SEATROUT, SPOTTED</t>
  </si>
  <si>
    <t>SEAWEEDS</t>
  </si>
  <si>
    <t>SHAD, AMERICAN</t>
  </si>
  <si>
    <t>SHAD, GIZZARD</t>
  </si>
  <si>
    <t>SHAD, HICKORY</t>
  </si>
  <si>
    <t>SHARK, ATLANTIC SHARPNOSE</t>
  </si>
  <si>
    <t>SHARK, BIGEYE THRESHER</t>
  </si>
  <si>
    <t>SHARK, BLACKNOSE</t>
  </si>
  <si>
    <t>SHARK, BLACKTIP</t>
  </si>
  <si>
    <t>SHARK, BLUE</t>
  </si>
  <si>
    <t>SHARK, BULL</t>
  </si>
  <si>
    <t>SHARK, DOGFISH</t>
  </si>
  <si>
    <t>SHARK, FINETOOTH</t>
  </si>
  <si>
    <t>SHARK, GREAT HAMMERHEAD</t>
  </si>
  <si>
    <t>SHARK, HAMMERHEAD</t>
  </si>
  <si>
    <t>SHARK, LEMON</t>
  </si>
  <si>
    <t>SHARK, LEOPARD</t>
  </si>
  <si>
    <t>SHARK, LONGFIN MAKO</t>
  </si>
  <si>
    <t>SHARK, MAKOS</t>
  </si>
  <si>
    <t>SHARK, PACIFIC ANGEL</t>
  </si>
  <si>
    <t>SHARK, PORBEAGLE</t>
  </si>
  <si>
    <t>SHARK, SCALLOPED HAMMERHEAD</t>
  </si>
  <si>
    <t>SHARK, SHORTFIN MAKO</t>
  </si>
  <si>
    <t>SHARK, SMOOTH DOGFISH</t>
  </si>
  <si>
    <t>SHARK, SOUPFIN</t>
  </si>
  <si>
    <t>SHARK, SPINNER</t>
  </si>
  <si>
    <t>SHARK, SPINY DOGFISH</t>
  </si>
  <si>
    <t>SHARK, THRESHER</t>
  </si>
  <si>
    <t>SHARK, TIGER</t>
  </si>
  <si>
    <t>SHARKS</t>
  </si>
  <si>
    <t>SHEEPHEAD, CALIFORNIA</t>
  </si>
  <si>
    <t>SHEEPSHEAD</t>
  </si>
  <si>
    <t>SHELLFISH</t>
  </si>
  <si>
    <t>SHELLFISH,UNCLASSIFIED,MARINE,ORNAMENTAL</t>
  </si>
  <si>
    <t>SHRIMP, BLUE MUD</t>
  </si>
  <si>
    <t>SHRIMP, BRINE</t>
  </si>
  <si>
    <t>SHRIMP, BROWN</t>
  </si>
  <si>
    <t>SHRIMP, FW</t>
  </si>
  <si>
    <t>SHRIMP, GHOST</t>
  </si>
  <si>
    <t>SHRIMP, MARINE, OTHER</t>
  </si>
  <si>
    <t>SHRIMP, OCEAN</t>
  </si>
  <si>
    <t>SHRIMP, PACIFIC ROCK</t>
  </si>
  <si>
    <t>SHRIMP, PENAEID</t>
  </si>
  <si>
    <t>SHRIMP, PENAEID, AQUACULTURE</t>
  </si>
  <si>
    <t>SHRIMP, PINK</t>
  </si>
  <si>
    <t>SHRIMP, ROCK</t>
  </si>
  <si>
    <t>SHRIMP, ROYAL RED</t>
  </si>
  <si>
    <t>SHRIMP, SEABOB</t>
  </si>
  <si>
    <t>SHRIMP, SPOT</t>
  </si>
  <si>
    <t>SHRIMP, WHITE</t>
  </si>
  <si>
    <t>SHRIMP,ATLANTIC &amp; GULF,ROUGHNECK</t>
  </si>
  <si>
    <t>SILVERSIDES</t>
  </si>
  <si>
    <t>SKATE, BIG</t>
  </si>
  <si>
    <t>SKATE, LITTLE</t>
  </si>
  <si>
    <t>SKATES</t>
  </si>
  <si>
    <t>SKIPPERS</t>
  </si>
  <si>
    <t>SMELT, EULACHON</t>
  </si>
  <si>
    <t>SMELT, RAINBOW</t>
  </si>
  <si>
    <t>SMELTS</t>
  </si>
  <si>
    <t>SNAIL, MOON</t>
  </si>
  <si>
    <t>SNAILS (CONCHS)</t>
  </si>
  <si>
    <t>SNAKEHEAD, NORTHERN</t>
  </si>
  <si>
    <t>SNAPPER, BLACK</t>
  </si>
  <si>
    <t>SNAPPER, BLACKFIN</t>
  </si>
  <si>
    <t>SNAPPER, CUBERA</t>
  </si>
  <si>
    <t>SNAPPER, DOG</t>
  </si>
  <si>
    <t>SNAPPER, GRAY</t>
  </si>
  <si>
    <t>SNAPPER, LANE</t>
  </si>
  <si>
    <t>SNAPPER, MUTTON</t>
  </si>
  <si>
    <t>SNAPPER, QUEEN</t>
  </si>
  <si>
    <t>SNAPPER, RED</t>
  </si>
  <si>
    <t>SNAPPER, SCHOOLMASTER</t>
  </si>
  <si>
    <t>SNAPPER, SILK</t>
  </si>
  <si>
    <t>SNAPPER, VERMILION</t>
  </si>
  <si>
    <t>SNAPPER, YELLOWTAIL</t>
  </si>
  <si>
    <t>SNAPPERS</t>
  </si>
  <si>
    <t>SOLE, BUTTER</t>
  </si>
  <si>
    <t>SOLE, CURLFIN</t>
  </si>
  <si>
    <t>SOLE, DOVER</t>
  </si>
  <si>
    <t>SOLE, ENGLISH</t>
  </si>
  <si>
    <t>SOLE, FLATHEAD</t>
  </si>
  <si>
    <t>SOLE, PETRALE</t>
  </si>
  <si>
    <t>SOLE, REX</t>
  </si>
  <si>
    <t>SOLE, ROCK</t>
  </si>
  <si>
    <t>SOLE, SAND</t>
  </si>
  <si>
    <t>SOLE, YELLOWFIN</t>
  </si>
  <si>
    <t>SPADEFISHES</t>
  </si>
  <si>
    <t>SPEARFISHES</t>
  </si>
  <si>
    <t>SPONGE, GRASS</t>
  </si>
  <si>
    <t>SPONGE, SHEEPSWOOL</t>
  </si>
  <si>
    <t>SPONGE, YELLOW</t>
  </si>
  <si>
    <t>SPONGES</t>
  </si>
  <si>
    <t>SPOT</t>
  </si>
  <si>
    <t>SQUID, CALIFORNIA MARKET</t>
  </si>
  <si>
    <t>SQUID, LONGFIN</t>
  </si>
  <si>
    <t>SQUID, NORTHERN SHORTFIN</t>
  </si>
  <si>
    <t>SQUIDS</t>
  </si>
  <si>
    <t>SQUIRRELFISHES</t>
  </si>
  <si>
    <t>STARFISH</t>
  </si>
  <si>
    <t>STARGAZER, NOTHERN</t>
  </si>
  <si>
    <t>STURGEON, WHITE</t>
  </si>
  <si>
    <t>SUCKERS</t>
  </si>
  <si>
    <t>SUNFISHES</t>
  </si>
  <si>
    <t>SURFPERCHES</t>
  </si>
  <si>
    <t>SURGEONFISHES</t>
  </si>
  <si>
    <t>SWORDFISH</t>
  </si>
  <si>
    <t>TARPON, HAWAIIAN</t>
  </si>
  <si>
    <t>TAUTOG</t>
  </si>
  <si>
    <t>THORNYHEAD, SHORTSPINE</t>
  </si>
  <si>
    <t>THREADFINS</t>
  </si>
  <si>
    <t>THRESHER SHARKS</t>
  </si>
  <si>
    <t>TILAPIAS</t>
  </si>
  <si>
    <t>TILEFISH, BLUELINE</t>
  </si>
  <si>
    <t>TILEFISH, GOLDEN</t>
  </si>
  <si>
    <t>TILEFISH, GOLDFACE</t>
  </si>
  <si>
    <t>TILEFISH, SAND</t>
  </si>
  <si>
    <t>TILEFISHES</t>
  </si>
  <si>
    <t>TOADFISHES</t>
  </si>
  <si>
    <t>TRIGGERFISH, GRAY</t>
  </si>
  <si>
    <t>TRIGGERFISH, OCEAN</t>
  </si>
  <si>
    <t>TRIGGERFISH, QUEEN</t>
  </si>
  <si>
    <t>TRIGGERFISHES</t>
  </si>
  <si>
    <t>TRIPLETAIL</t>
  </si>
  <si>
    <t>TROUT, LAKE</t>
  </si>
  <si>
    <t>TROUT, RAINBOW</t>
  </si>
  <si>
    <t>TUNA, ALBACORE</t>
  </si>
  <si>
    <t>TUNA, BIGEYE</t>
  </si>
  <si>
    <t>TUNA, BLACKFIN</t>
  </si>
  <si>
    <t>TUNA, BLUEFIN</t>
  </si>
  <si>
    <t>TUNA, BLUEFIN PACIFIC</t>
  </si>
  <si>
    <t>TUNA, KAWAKAWA</t>
  </si>
  <si>
    <t>TUNA, LITTLE TUNNY</t>
  </si>
  <si>
    <t>TUNA, SKIPJACK</t>
  </si>
  <si>
    <t>TUNA, YELLOWFIN</t>
  </si>
  <si>
    <t>TUNAS</t>
  </si>
  <si>
    <t>TURBOT, HORNYHEAD</t>
  </si>
  <si>
    <t>TURTLE, SNAPPING</t>
  </si>
  <si>
    <t>TURTLE, SOFT-SHELL</t>
  </si>
  <si>
    <t>TURTLES</t>
  </si>
  <si>
    <t>WAHOO</t>
  </si>
  <si>
    <t>WALLEYE</t>
  </si>
  <si>
    <t>WEAKFISH</t>
  </si>
  <si>
    <t>WENCHMAN</t>
  </si>
  <si>
    <t>WHELK, CHANNELED</t>
  </si>
  <si>
    <t>WHELK, KNOBBED</t>
  </si>
  <si>
    <t>WHELK, LIGHTNING</t>
  </si>
  <si>
    <t>WHITEFISH, LAKE</t>
  </si>
  <si>
    <t>WHITEFISH, ROUND</t>
  </si>
  <si>
    <t>WOLF-EEL</t>
  </si>
  <si>
    <t>YELLOWTAIL JACK</t>
  </si>
  <si>
    <t>(42 lbs)</t>
  </si>
  <si>
    <t>ABALONES</t>
  </si>
  <si>
    <t>BROTULA, BEARDED</t>
  </si>
  <si>
    <t>CRAB, BLUE, SOFT AND PEELER</t>
  </si>
  <si>
    <t>EELS, SNAKE</t>
  </si>
  <si>
    <t>FINFISHES, UNC SPAWN</t>
  </si>
  <si>
    <t>FLYINGFISHES</t>
  </si>
  <si>
    <t>GROUPER, MARBLED</t>
  </si>
  <si>
    <t>HAKE, SILVER (OFFSHORE MIXED)</t>
  </si>
  <si>
    <t>HERRING, SEA</t>
  </si>
  <si>
    <t>LUMPFISH</t>
  </si>
  <si>
    <t>MARGATE</t>
  </si>
  <si>
    <t>OYSTER, OLYMPIA</t>
  </si>
  <si>
    <t>PORGY, WHITEBONE</t>
  </si>
  <si>
    <t>ROCKFISH, PINK</t>
  </si>
  <si>
    <t>ROCKFISH, SHARPCHIN</t>
  </si>
  <si>
    <t>ROCKFISH, STRIPETAIL</t>
  </si>
  <si>
    <t>SCALLOP, CALICO</t>
  </si>
  <si>
    <t>SCALLOP, WEATHERVANE</t>
  </si>
  <si>
    <t>SEAWEED, IRISH MOSS</t>
  </si>
  <si>
    <t>SEAWEED, KELP</t>
  </si>
  <si>
    <t>SEAWEED, ROCKWEED</t>
  </si>
  <si>
    <t>SHAD, THREADFIN</t>
  </si>
  <si>
    <t>SHADS (NK)</t>
  </si>
  <si>
    <t>SHARK, BONNETHEAD</t>
  </si>
  <si>
    <t>SHARK, DUSKY</t>
  </si>
  <si>
    <t>SHARK, SAND TIGER</t>
  </si>
  <si>
    <t>SHARK, SANDBAR</t>
  </si>
  <si>
    <t>SHARK, SILKY</t>
  </si>
  <si>
    <t>SQUID, JUMBO</t>
  </si>
  <si>
    <t>SQUID, ROBUST CLUBHOOK</t>
  </si>
  <si>
    <t>STURGEON, GREEN</t>
  </si>
  <si>
    <t>TURTLE, SLIDERS</t>
  </si>
  <si>
    <t>TURTLE, TERRAPIN</t>
  </si>
  <si>
    <t>WOLFFISH, ATLANTIC</t>
  </si>
  <si>
    <t>2005 - SPECIES</t>
  </si>
  <si>
    <t>2005 - VALUE</t>
  </si>
  <si>
    <t>2014 - SPECIES</t>
  </si>
  <si>
    <t>2014 - VALUE</t>
  </si>
  <si>
    <t>South Atlantic Landings 2010</t>
  </si>
  <si>
    <t>Actual $s</t>
  </si>
  <si>
    <t>Inflation</t>
  </si>
  <si>
    <t>2010 $s</t>
  </si>
  <si>
    <t>2010 $s Shrimp</t>
  </si>
  <si>
    <t>Total in 2010 dollars</t>
  </si>
  <si>
    <t>Tot-Shrimp 2010</t>
  </si>
  <si>
    <t>Date</t>
  </si>
  <si>
    <t>Shrmp Value Lndngs</t>
  </si>
  <si>
    <t>Value 2010 Lndngs</t>
  </si>
  <si>
    <t>2010 Value - Shrimp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</si>
</sst>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$&quot;#,##0.00"/>
  </numFmts>
  <fonts count="19" x14ac:knownFonts="1">
    <font>
      <sz val="8"/>
      <color theme="1"/>
      <name val="Arial"/>
      <family val="2"/>
    </font>
    <font>
      <sz val="8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8"/>
      <color rgb="FF006100"/>
      <name val="Arial"/>
      <family val="2"/>
    </font>
    <font>
      <sz val="8"/>
      <color rgb="FF9C0006"/>
      <name val="Arial"/>
      <family val="2"/>
    </font>
    <font>
      <sz val="8"/>
      <color rgb="FF9C6500"/>
      <name val="Arial"/>
      <family val="2"/>
    </font>
    <font>
      <sz val="8"/>
      <color rgb="FF3F3F76"/>
      <name val="Arial"/>
      <family val="2"/>
    </font>
    <font>
      <b/>
      <sz val="8"/>
      <color rgb="FF3F3F3F"/>
      <name val="Arial"/>
      <family val="2"/>
    </font>
    <font>
      <b/>
      <sz val="8"/>
      <color rgb="FFFA7D00"/>
      <name val="Arial"/>
      <family val="2"/>
    </font>
    <font>
      <sz val="8"/>
      <color rgb="FFFA7D00"/>
      <name val="Arial"/>
      <family val="2"/>
    </font>
    <font>
      <b/>
      <sz val="8"/>
      <color theme="0"/>
      <name val="Arial"/>
      <family val="2"/>
    </font>
    <font>
      <sz val="8"/>
      <color rgb="FFFF0000"/>
      <name val="Arial"/>
      <family val="2"/>
    </font>
    <font>
      <i/>
      <sz val="8"/>
      <color rgb="FF7F7F7F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b/>
      <sz val="9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3">
    <xf numFmtId="0" fontId="0" fillId="0" borderId="0" xfId="0"/>
    <xf numFmtId="4" fontId="0" fillId="0" borderId="0" xfId="0" applyNumberFormat="1"/>
    <xf numFmtId="3" fontId="0" fillId="0" borderId="0" xfId="0" applyNumberFormat="1"/>
    <xf numFmtId="164" fontId="0" fillId="0" borderId="0" xfId="0" applyNumberFormat="1"/>
    <xf numFmtId="14" fontId="0" fillId="0" borderId="0" xfId="0" applyNumberFormat="1"/>
    <xf numFmtId="164" fontId="0" fillId="33" borderId="0" xfId="0" applyNumberFormat="1" applyFill="1"/>
    <xf numFmtId="0" fontId="0" fillId="34" borderId="0" xfId="0" applyFill="1"/>
    <xf numFmtId="14" fontId="0" fillId="34" borderId="0" xfId="0" applyNumberFormat="1" applyFill="1"/>
    <xf numFmtId="164" fontId="0" fillId="34" borderId="0" xfId="0" applyNumberFormat="1" applyFill="1"/>
    <xf numFmtId="4" fontId="0" fillId="34" borderId="0" xfId="0" applyNumberFormat="1" applyFill="1"/>
    <xf numFmtId="0" fontId="0" fillId="0" borderId="10" xfId="0" applyBorder="1" applyAlignment="1">
      <alignment vertical="center" wrapText="1"/>
    </xf>
    <xf numFmtId="164" fontId="0" fillId="0" borderId="10" xfId="0" applyNumberFormat="1" applyBorder="1" applyAlignment="1">
      <alignment horizontal="right" vertical="center" wrapText="1"/>
    </xf>
    <xf numFmtId="0" fontId="0" fillId="35" borderId="10" xfId="0" applyFill="1" applyBorder="1" applyAlignment="1">
      <alignment vertical="center" wrapText="1"/>
    </xf>
    <xf numFmtId="164" fontId="0" fillId="35" borderId="10" xfId="0" applyNumberFormat="1" applyFill="1" applyBorder="1" applyAlignment="1">
      <alignment horizontal="right" vertical="center" wrapText="1"/>
    </xf>
    <xf numFmtId="0" fontId="0" fillId="35" borderId="0" xfId="0" applyFill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164" fontId="18" fillId="0" borderId="0" xfId="0" applyNumberFormat="1" applyFont="1" applyAlignment="1">
      <alignment horizontal="center" vertical="center"/>
    </xf>
    <xf numFmtId="0" fontId="0" fillId="35" borderId="10" xfId="0" applyFill="1" applyBorder="1" applyAlignment="1">
      <alignment vertical="center"/>
    </xf>
    <xf numFmtId="0" fontId="0" fillId="35" borderId="0" xfId="0" applyFill="1" applyAlignment="1"/>
    <xf numFmtId="164" fontId="0" fillId="35" borderId="0" xfId="0" applyNumberFormat="1" applyFill="1"/>
    <xf numFmtId="0" fontId="18" fillId="36" borderId="0" xfId="0" applyFont="1" applyFill="1" applyAlignment="1">
      <alignment horizontal="center" vertical="center"/>
    </xf>
    <xf numFmtId="164" fontId="18" fillId="36" borderId="0" xfId="0" applyNumberFormat="1" applyFont="1" applyFill="1" applyAlignment="1">
      <alignment horizontal="center" vertical="center"/>
    </xf>
    <xf numFmtId="0" fontId="0" fillId="33" borderId="0" xfId="0" applyFill="1"/>
    <xf numFmtId="164" fontId="0" fillId="36" borderId="0" xfId="0" applyNumberFormat="1" applyFill="1"/>
    <xf numFmtId="14" fontId="0" fillId="36" borderId="0" xfId="0" applyNumberFormat="1" applyFill="1"/>
    <xf numFmtId="0" fontId="0" fillId="36" borderId="0" xfId="0" applyFill="1"/>
    <xf numFmtId="3" fontId="0" fillId="36" borderId="0" xfId="0" applyNumberFormat="1" applyFill="1"/>
    <xf numFmtId="0" fontId="0" fillId="0" borderId="10" xfId="0" applyFont="1" applyBorder="1" applyAlignment="1">
      <alignment vertical="center"/>
    </xf>
    <xf numFmtId="3" fontId="0" fillId="0" borderId="10" xfId="0" applyNumberFormat="1" applyFont="1" applyBorder="1" applyAlignment="1">
      <alignment horizontal="right" vertical="center"/>
    </xf>
    <xf numFmtId="0" fontId="0" fillId="0" borderId="0" xfId="0" applyFont="1" applyAlignment="1"/>
    <xf numFmtId="164" fontId="0" fillId="0" borderId="10" xfId="0" applyNumberFormat="1" applyFont="1" applyBorder="1" applyAlignment="1">
      <alignment horizontal="right" vertical="center"/>
    </xf>
    <xf numFmtId="164" fontId="0" fillId="0" borderId="0" xfId="0" applyNumberFormat="1" applyFont="1" applyAlignment="1"/>
    <xf numFmtId="165" fontId="0" fillId="0" borderId="0" xfId="0" applyNumberFormat="1" applyFont="1" applyAlignment="1"/>
    <xf numFmtId="165" fontId="0" fillId="0" borderId="10" xfId="0" applyNumberFormat="1" applyFont="1" applyBorder="1" applyAlignment="1">
      <alignment horizontal="right" vertical="center"/>
    </xf>
    <xf numFmtId="14" fontId="0" fillId="0" borderId="10" xfId="0" applyNumberFormat="1" applyFont="1" applyBorder="1" applyAlignment="1">
      <alignment vertical="center"/>
    </xf>
    <xf numFmtId="0" fontId="0" fillId="0" borderId="10" xfId="0" applyBorder="1" applyAlignment="1">
      <alignment vertical="center"/>
    </xf>
    <xf numFmtId="3" fontId="0" fillId="0" borderId="10" xfId="0" applyNumberFormat="1" applyBorder="1" applyAlignment="1">
      <alignment horizontal="right" vertical="center"/>
    </xf>
    <xf numFmtId="14" fontId="0" fillId="0" borderId="0" xfId="0" applyNumberFormat="1" applyFont="1" applyAlignment="1"/>
    <xf numFmtId="0" fontId="0" fillId="33" borderId="10" xfId="0" applyFill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0" fontId="16" fillId="36" borderId="0" xfId="0" applyFont="1" applyFill="1" applyAlignment="1">
      <alignment horizontal="center" vertical="center"/>
    </xf>
    <xf numFmtId="164" fontId="16" fillId="36" borderId="0" xfId="0" applyNumberFormat="1" applyFont="1" applyFill="1" applyAlignment="1">
      <alignment horizontal="center" vertical="center"/>
    </xf>
    <xf numFmtId="0" fontId="0" fillId="0" borderId="0" xfId="0" applyFont="1"/>
    <xf numFmtId="0" fontId="0" fillId="35" borderId="10" xfId="0" applyFont="1" applyFill="1" applyBorder="1" applyAlignment="1">
      <alignment vertical="center" wrapText="1"/>
    </xf>
    <xf numFmtId="164" fontId="0" fillId="35" borderId="10" xfId="0" applyNumberFormat="1" applyFont="1" applyFill="1" applyBorder="1" applyAlignment="1">
      <alignment horizontal="right" vertical="center" wrapText="1"/>
    </xf>
    <xf numFmtId="0" fontId="0" fillId="35" borderId="10" xfId="0" applyFont="1" applyFill="1" applyBorder="1" applyAlignment="1">
      <alignment vertical="center"/>
    </xf>
    <xf numFmtId="0" fontId="0" fillId="33" borderId="10" xfId="0" applyFont="1" applyFill="1" applyBorder="1" applyAlignment="1">
      <alignment vertical="center" wrapText="1"/>
    </xf>
    <xf numFmtId="164" fontId="0" fillId="33" borderId="10" xfId="0" applyNumberFormat="1" applyFont="1" applyFill="1" applyBorder="1" applyAlignment="1">
      <alignment horizontal="right" vertical="center" wrapText="1"/>
    </xf>
    <xf numFmtId="0" fontId="0" fillId="33" borderId="10" xfId="0" applyFont="1" applyFill="1" applyBorder="1" applyAlignment="1">
      <alignment vertical="center"/>
    </xf>
    <xf numFmtId="164" fontId="0" fillId="0" borderId="0" xfId="0" applyNumberFormat="1" applyFont="1"/>
    <xf numFmtId="165" fontId="0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000">
                <a:latin typeface="Arial" pitchFamily="34" charset="0"/>
                <a:cs typeface="Arial" pitchFamily="34" charset="0"/>
              </a:rPr>
              <a:t>Total Landings Nationally</a:t>
            </a:r>
          </a:p>
          <a:p>
            <a:pPr>
              <a:defRPr/>
            </a:pPr>
            <a:r>
              <a:rPr lang="en-US" sz="1000">
                <a:latin typeface="Arial" pitchFamily="34" charset="0"/>
                <a:cs typeface="Arial" pitchFamily="34" charset="0"/>
              </a:rPr>
              <a:t>(in 2010 dollars)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'Annual Lndgs Nationally'!$G$2</c:f>
              <c:strCache>
                <c:ptCount val="1"/>
                <c:pt idx="0">
                  <c:v>Total Landings</c:v>
                </c:pt>
              </c:strCache>
            </c:strRef>
          </c:tx>
          <c:invertIfNegative val="0"/>
          <c:cat>
            <c:numRef>
              <c:f>'Annual Lndgs Nationally'!$B$3:$B$15</c:f>
              <c:numCache>
                <c:formatCode>m/d/yyyy</c:formatCode>
                <c:ptCount val="13"/>
                <c:pt idx="0">
                  <c:v>18264</c:v>
                </c:pt>
                <c:pt idx="1">
                  <c:v>20090</c:v>
                </c:pt>
                <c:pt idx="2">
                  <c:v>21916</c:v>
                </c:pt>
                <c:pt idx="3">
                  <c:v>23743</c:v>
                </c:pt>
                <c:pt idx="4">
                  <c:v>25569</c:v>
                </c:pt>
                <c:pt idx="5">
                  <c:v>27395</c:v>
                </c:pt>
                <c:pt idx="6">
                  <c:v>29221</c:v>
                </c:pt>
                <c:pt idx="7">
                  <c:v>31048</c:v>
                </c:pt>
                <c:pt idx="8">
                  <c:v>32874</c:v>
                </c:pt>
                <c:pt idx="9">
                  <c:v>34700</c:v>
                </c:pt>
                <c:pt idx="10">
                  <c:v>36526</c:v>
                </c:pt>
                <c:pt idx="11">
                  <c:v>38353</c:v>
                </c:pt>
                <c:pt idx="12">
                  <c:v>40179</c:v>
                </c:pt>
              </c:numCache>
            </c:numRef>
          </c:cat>
          <c:val>
            <c:numRef>
              <c:f>'Annual Lndgs Nationally'!$G$3:$G$15</c:f>
              <c:numCache>
                <c:formatCode>"$"#,##0</c:formatCode>
                <c:ptCount val="13"/>
                <c:pt idx="0">
                  <c:v>3042502833.3573003</c:v>
                </c:pt>
                <c:pt idx="1">
                  <c:v>2691105675.4159999</c:v>
                </c:pt>
                <c:pt idx="2">
                  <c:v>2551617860.9966002</c:v>
                </c:pt>
                <c:pt idx="3">
                  <c:v>2991586709.9263997</c:v>
                </c:pt>
                <c:pt idx="4">
                  <c:v>3343560360.9200001</c:v>
                </c:pt>
                <c:pt idx="5">
                  <c:v>3856015434.7283998</c:v>
                </c:pt>
                <c:pt idx="6">
                  <c:v>5905574874.8544006</c:v>
                </c:pt>
                <c:pt idx="7">
                  <c:v>4781595219.3555002</c:v>
                </c:pt>
                <c:pt idx="8">
                  <c:v>6096741548.8260002</c:v>
                </c:pt>
                <c:pt idx="9">
                  <c:v>5464778330.1104002</c:v>
                </c:pt>
                <c:pt idx="10">
                  <c:v>4655714639.1588001</c:v>
                </c:pt>
                <c:pt idx="11">
                  <c:v>4413069301.8334999</c:v>
                </c:pt>
                <c:pt idx="12">
                  <c:v>4511533914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9774720"/>
        <c:axId val="102004608"/>
      </c:barChart>
      <c:dateAx>
        <c:axId val="6977472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txPr>
          <a:bodyPr rot="2700000"/>
          <a:lstStyle/>
          <a:p>
            <a:pPr>
              <a:defRPr sz="600"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02004608"/>
        <c:crosses val="autoZero"/>
        <c:auto val="1"/>
        <c:lblOffset val="100"/>
        <c:baseTimeUnit val="years"/>
      </c:dateAx>
      <c:valAx>
        <c:axId val="102004608"/>
        <c:scaling>
          <c:orientation val="minMax"/>
        </c:scaling>
        <c:delete val="0"/>
        <c:axPos val="l"/>
        <c:majorGridlines/>
        <c:numFmt formatCode="&quot;$&quot;#,##0" sourceLinked="1"/>
        <c:majorTickMark val="out"/>
        <c:minorTickMark val="none"/>
        <c:tickLblPos val="nextTo"/>
        <c:txPr>
          <a:bodyPr/>
          <a:lstStyle/>
          <a:p>
            <a:pPr>
              <a:defRPr sz="600"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697747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Total U.S. Landings</a:t>
            </a:r>
          </a:p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(in 2010 dollars)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'National &amp; Alaska'!$E$5</c:f>
              <c:strCache>
                <c:ptCount val="1"/>
                <c:pt idx="0">
                  <c:v>Total US 2010 value</c:v>
                </c:pt>
              </c:strCache>
            </c:strRef>
          </c:tx>
          <c:invertIfNegative val="0"/>
          <c:dPt>
            <c:idx val="60"/>
            <c:invertIfNegative val="0"/>
            <c:bubble3D val="0"/>
            <c:spPr>
              <a:solidFill>
                <a:srgbClr val="FF0000"/>
              </a:solidFill>
            </c:spPr>
          </c:dPt>
          <c:cat>
            <c:numRef>
              <c:f>'National &amp; Alaska'!$B$6:$B$70</c:f>
              <c:numCache>
                <c:formatCode>m/d/yyyy</c:formatCode>
                <c:ptCount val="65"/>
                <c:pt idx="0">
                  <c:v>18264</c:v>
                </c:pt>
                <c:pt idx="1">
                  <c:v>18629</c:v>
                </c:pt>
                <c:pt idx="2">
                  <c:v>18994</c:v>
                </c:pt>
                <c:pt idx="3">
                  <c:v>19360</c:v>
                </c:pt>
                <c:pt idx="4">
                  <c:v>19725</c:v>
                </c:pt>
                <c:pt idx="5">
                  <c:v>20090</c:v>
                </c:pt>
                <c:pt idx="6">
                  <c:v>20455</c:v>
                </c:pt>
                <c:pt idx="7">
                  <c:v>20821</c:v>
                </c:pt>
                <c:pt idx="8">
                  <c:v>21186</c:v>
                </c:pt>
                <c:pt idx="9">
                  <c:v>21551</c:v>
                </c:pt>
                <c:pt idx="10">
                  <c:v>21916</c:v>
                </c:pt>
                <c:pt idx="11">
                  <c:v>22282</c:v>
                </c:pt>
                <c:pt idx="12">
                  <c:v>22647</c:v>
                </c:pt>
                <c:pt idx="13">
                  <c:v>23012</c:v>
                </c:pt>
                <c:pt idx="14">
                  <c:v>23377</c:v>
                </c:pt>
                <c:pt idx="15">
                  <c:v>23743</c:v>
                </c:pt>
                <c:pt idx="16">
                  <c:v>24108</c:v>
                </c:pt>
                <c:pt idx="17">
                  <c:v>24473</c:v>
                </c:pt>
                <c:pt idx="18">
                  <c:v>24838</c:v>
                </c:pt>
                <c:pt idx="19">
                  <c:v>25204</c:v>
                </c:pt>
                <c:pt idx="20">
                  <c:v>25569</c:v>
                </c:pt>
                <c:pt idx="21">
                  <c:v>25934</c:v>
                </c:pt>
                <c:pt idx="22">
                  <c:v>26299</c:v>
                </c:pt>
                <c:pt idx="23">
                  <c:v>26665</c:v>
                </c:pt>
                <c:pt idx="24">
                  <c:v>27030</c:v>
                </c:pt>
                <c:pt idx="25">
                  <c:v>27395</c:v>
                </c:pt>
                <c:pt idx="26">
                  <c:v>27760</c:v>
                </c:pt>
                <c:pt idx="27">
                  <c:v>28126</c:v>
                </c:pt>
                <c:pt idx="28">
                  <c:v>28491</c:v>
                </c:pt>
                <c:pt idx="29">
                  <c:v>28856</c:v>
                </c:pt>
                <c:pt idx="30">
                  <c:v>29221</c:v>
                </c:pt>
                <c:pt idx="31">
                  <c:v>29587</c:v>
                </c:pt>
                <c:pt idx="32">
                  <c:v>29952</c:v>
                </c:pt>
                <c:pt idx="33">
                  <c:v>30317</c:v>
                </c:pt>
                <c:pt idx="34">
                  <c:v>30682</c:v>
                </c:pt>
                <c:pt idx="35">
                  <c:v>31048</c:v>
                </c:pt>
                <c:pt idx="36">
                  <c:v>31413</c:v>
                </c:pt>
                <c:pt idx="37">
                  <c:v>31778</c:v>
                </c:pt>
                <c:pt idx="38">
                  <c:v>32143</c:v>
                </c:pt>
                <c:pt idx="39">
                  <c:v>32509</c:v>
                </c:pt>
                <c:pt idx="40">
                  <c:v>32874</c:v>
                </c:pt>
                <c:pt idx="41">
                  <c:v>33239</c:v>
                </c:pt>
                <c:pt idx="42">
                  <c:v>33604</c:v>
                </c:pt>
                <c:pt idx="43">
                  <c:v>33970</c:v>
                </c:pt>
                <c:pt idx="44">
                  <c:v>34335</c:v>
                </c:pt>
                <c:pt idx="45">
                  <c:v>34700</c:v>
                </c:pt>
                <c:pt idx="46">
                  <c:v>35065</c:v>
                </c:pt>
                <c:pt idx="47">
                  <c:v>35431</c:v>
                </c:pt>
                <c:pt idx="48">
                  <c:v>35796</c:v>
                </c:pt>
                <c:pt idx="49">
                  <c:v>36161</c:v>
                </c:pt>
                <c:pt idx="50">
                  <c:v>36526</c:v>
                </c:pt>
                <c:pt idx="51">
                  <c:v>36892</c:v>
                </c:pt>
                <c:pt idx="52">
                  <c:v>37257</c:v>
                </c:pt>
                <c:pt idx="53">
                  <c:v>37622</c:v>
                </c:pt>
                <c:pt idx="54">
                  <c:v>37987</c:v>
                </c:pt>
                <c:pt idx="55">
                  <c:v>38353</c:v>
                </c:pt>
                <c:pt idx="56">
                  <c:v>38718</c:v>
                </c:pt>
                <c:pt idx="57">
                  <c:v>39083</c:v>
                </c:pt>
                <c:pt idx="58">
                  <c:v>39448</c:v>
                </c:pt>
                <c:pt idx="59">
                  <c:v>39814</c:v>
                </c:pt>
                <c:pt idx="60">
                  <c:v>40179</c:v>
                </c:pt>
                <c:pt idx="61">
                  <c:v>40544</c:v>
                </c:pt>
                <c:pt idx="62">
                  <c:v>40909</c:v>
                </c:pt>
                <c:pt idx="63">
                  <c:v>41275</c:v>
                </c:pt>
                <c:pt idx="64">
                  <c:v>41640</c:v>
                </c:pt>
              </c:numCache>
            </c:numRef>
          </c:cat>
          <c:val>
            <c:numRef>
              <c:f>'National &amp; Alaska'!$E$6:$E$70</c:f>
              <c:numCache>
                <c:formatCode>"$"#,##0</c:formatCode>
                <c:ptCount val="65"/>
                <c:pt idx="0">
                  <c:v>3042536459.9759998</c:v>
                </c:pt>
                <c:pt idx="1">
                  <c:v>2968571571.3720002</c:v>
                </c:pt>
                <c:pt idx="2">
                  <c:v>2902451741.5959997</c:v>
                </c:pt>
                <c:pt idx="3">
                  <c:v>2822320817.2329998</c:v>
                </c:pt>
                <c:pt idx="4">
                  <c:v>2841817854.1199999</c:v>
                </c:pt>
                <c:pt idx="5">
                  <c:v>2690973375.8399997</c:v>
                </c:pt>
                <c:pt idx="6">
                  <c:v>2917141396.684</c:v>
                </c:pt>
                <c:pt idx="7">
                  <c:v>2688330012.7999997</c:v>
                </c:pt>
                <c:pt idx="8">
                  <c:v>2763991825.71</c:v>
                </c:pt>
                <c:pt idx="9">
                  <c:v>2529379288.0690002</c:v>
                </c:pt>
                <c:pt idx="10">
                  <c:v>2551721772.566</c:v>
                </c:pt>
                <c:pt idx="11">
                  <c:v>2595628088.1960001</c:v>
                </c:pt>
                <c:pt idx="12">
                  <c:v>2802058592.7599998</c:v>
                </c:pt>
                <c:pt idx="13">
                  <c:v>2620235665.6420002</c:v>
                </c:pt>
                <c:pt idx="14">
                  <c:v>2689949602.3940001</c:v>
                </c:pt>
                <c:pt idx="15">
                  <c:v>2991413845.7919998</c:v>
                </c:pt>
                <c:pt idx="16">
                  <c:v>3064983309.8100004</c:v>
                </c:pt>
                <c:pt idx="17">
                  <c:v>2768453851.6329999</c:v>
                </c:pt>
                <c:pt idx="18">
                  <c:v>3029222200.9660001</c:v>
                </c:pt>
                <c:pt idx="19">
                  <c:v>3043975692.5700002</c:v>
                </c:pt>
                <c:pt idx="20">
                  <c:v>3343560360.9200001</c:v>
                </c:pt>
                <c:pt idx="21">
                  <c:v>3409378470.6720004</c:v>
                </c:pt>
                <c:pt idx="22">
                  <c:v>3805758897.9779997</c:v>
                </c:pt>
                <c:pt idx="23">
                  <c:v>4488993045.618</c:v>
                </c:pt>
                <c:pt idx="24">
                  <c:v>4003887971.1469998</c:v>
                </c:pt>
                <c:pt idx="25">
                  <c:v>3855920297.2919998</c:v>
                </c:pt>
                <c:pt idx="26">
                  <c:v>5069099692.5679998</c:v>
                </c:pt>
                <c:pt idx="27">
                  <c:v>5471135026.9799995</c:v>
                </c:pt>
                <c:pt idx="28">
                  <c:v>6292665745.6960001</c:v>
                </c:pt>
                <c:pt idx="29">
                  <c:v>6836091357.6079998</c:v>
                </c:pt>
                <c:pt idx="30">
                  <c:v>5904905384.448</c:v>
                </c:pt>
                <c:pt idx="31">
                  <c:v>5715248752.1090002</c:v>
                </c:pt>
                <c:pt idx="32">
                  <c:v>5366972174.7399998</c:v>
                </c:pt>
                <c:pt idx="33">
                  <c:v>5085489213.0240002</c:v>
                </c:pt>
                <c:pt idx="34">
                  <c:v>4910458242.7380009</c:v>
                </c:pt>
                <c:pt idx="35">
                  <c:v>4782774986.2490005</c:v>
                </c:pt>
                <c:pt idx="36">
                  <c:v>5639925241.1300001</c:v>
                </c:pt>
                <c:pt idx="37">
                  <c:v>6207643519.5250006</c:v>
                </c:pt>
                <c:pt idx="38">
                  <c:v>6610143004.2959995</c:v>
                </c:pt>
                <c:pt idx="39">
                  <c:v>6010998561.3109999</c:v>
                </c:pt>
                <c:pt idx="40">
                  <c:v>6095279851.0199995</c:v>
                </c:pt>
                <c:pt idx="41">
                  <c:v>5500197090.4090004</c:v>
                </c:pt>
                <c:pt idx="42">
                  <c:v>5900056870.7220001</c:v>
                </c:pt>
                <c:pt idx="43">
                  <c:v>5052749772.5279999</c:v>
                </c:pt>
                <c:pt idx="44">
                  <c:v>5450127585.0240002</c:v>
                </c:pt>
                <c:pt idx="45">
                  <c:v>5465542207.4280005</c:v>
                </c:pt>
                <c:pt idx="46">
                  <c:v>4936818385.1700001</c:v>
                </c:pt>
                <c:pt idx="47">
                  <c:v>4878316960.2360001</c:v>
                </c:pt>
                <c:pt idx="48">
                  <c:v>4300582298.3220005</c:v>
                </c:pt>
                <c:pt idx="49">
                  <c:v>4685100070.651</c:v>
                </c:pt>
                <c:pt idx="50">
                  <c:v>4507546511.5760002</c:v>
                </c:pt>
                <c:pt idx="51">
                  <c:v>4002743913.1679997</c:v>
                </c:pt>
                <c:pt idx="52">
                  <c:v>3834509411.316</c:v>
                </c:pt>
                <c:pt idx="53">
                  <c:v>3964850020.2600002</c:v>
                </c:pt>
                <c:pt idx="54">
                  <c:v>4350311314.1799994</c:v>
                </c:pt>
                <c:pt idx="55">
                  <c:v>4415045597.9829998</c:v>
                </c:pt>
                <c:pt idx="56">
                  <c:v>4372897417.9619999</c:v>
                </c:pt>
                <c:pt idx="57">
                  <c:v>4422292311.632</c:v>
                </c:pt>
                <c:pt idx="58">
                  <c:v>4451273045.3909998</c:v>
                </c:pt>
                <c:pt idx="59">
                  <c:v>3990398181.2400002</c:v>
                </c:pt>
                <c:pt idx="60">
                  <c:v>4511533914</c:v>
                </c:pt>
                <c:pt idx="61">
                  <c:v>5209153109.8599997</c:v>
                </c:pt>
                <c:pt idx="62">
                  <c:v>4862992304.5999994</c:v>
                </c:pt>
                <c:pt idx="63">
                  <c:v>4811802911.9200001</c:v>
                </c:pt>
                <c:pt idx="64">
                  <c:v>5052128153.4000006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axId val="123740544"/>
        <c:axId val="123742080"/>
      </c:barChart>
      <c:dateAx>
        <c:axId val="12374054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txPr>
          <a:bodyPr rot="2700000"/>
          <a:lstStyle/>
          <a:p>
            <a:pPr>
              <a:defRPr sz="6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23742080"/>
        <c:crosses val="autoZero"/>
        <c:auto val="1"/>
        <c:lblOffset val="100"/>
        <c:baseTimeUnit val="years"/>
      </c:dateAx>
      <c:valAx>
        <c:axId val="123742080"/>
        <c:scaling>
          <c:orientation val="minMax"/>
        </c:scaling>
        <c:delete val="0"/>
        <c:axPos val="l"/>
        <c:majorGridlines/>
        <c:numFmt formatCode="&quot;$&quot;#,##0" sourceLinked="1"/>
        <c:majorTickMark val="out"/>
        <c:minorTickMark val="none"/>
        <c:tickLblPos val="nextTo"/>
        <c:txPr>
          <a:bodyPr/>
          <a:lstStyle/>
          <a:p>
            <a:pPr>
              <a:defRPr sz="6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237405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Arial" panose="020B0604020202020204" pitchFamily="34" charset="0"/>
                <a:ea typeface="Adobe Kaiti Std R" pitchFamily="18" charset="-128"/>
                <a:cs typeface="Arial" panose="020B0604020202020204" pitchFamily="34" charset="0"/>
              </a:defRPr>
            </a:pPr>
            <a:r>
              <a:rPr lang="en-US" sz="1000">
                <a:latin typeface="Arial" panose="020B0604020202020204" pitchFamily="34" charset="0"/>
                <a:ea typeface="Adobe Kaiti Std R" pitchFamily="18" charset="-128"/>
                <a:cs typeface="Arial" panose="020B0604020202020204" pitchFamily="34" charset="0"/>
              </a:rPr>
              <a:t>Total U.S. landings minus Alaska</a:t>
            </a:r>
          </a:p>
          <a:p>
            <a:pPr>
              <a:defRPr sz="1000">
                <a:latin typeface="Arial" panose="020B0604020202020204" pitchFamily="34" charset="0"/>
                <a:ea typeface="Adobe Kaiti Std R" pitchFamily="18" charset="-128"/>
                <a:cs typeface="Arial" panose="020B0604020202020204" pitchFamily="34" charset="0"/>
              </a:defRPr>
            </a:pPr>
            <a:r>
              <a:rPr lang="en-US" sz="1000">
                <a:latin typeface="Arial" panose="020B0604020202020204" pitchFamily="34" charset="0"/>
                <a:ea typeface="Adobe Kaiti Std R" pitchFamily="18" charset="-128"/>
                <a:cs typeface="Arial" panose="020B0604020202020204" pitchFamily="34" charset="0"/>
              </a:rPr>
              <a:t>(in 2010 dollars)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'National &amp; Alaska'!$H$5</c:f>
              <c:strCache>
                <c:ptCount val="1"/>
                <c:pt idx="0">
                  <c:v>Total US minus Alaska</c:v>
                </c:pt>
              </c:strCache>
            </c:strRef>
          </c:tx>
          <c:invertIfNegative val="0"/>
          <c:dPt>
            <c:idx val="60"/>
            <c:invertIfNegative val="0"/>
            <c:bubble3D val="0"/>
            <c:spPr>
              <a:solidFill>
                <a:srgbClr val="FF0000"/>
              </a:solidFill>
            </c:spPr>
          </c:dPt>
          <c:cat>
            <c:numRef>
              <c:f>'National &amp; Alaska'!$B$6:$B$70</c:f>
              <c:numCache>
                <c:formatCode>m/d/yyyy</c:formatCode>
                <c:ptCount val="65"/>
                <c:pt idx="0">
                  <c:v>18264</c:v>
                </c:pt>
                <c:pt idx="1">
                  <c:v>18629</c:v>
                </c:pt>
                <c:pt idx="2">
                  <c:v>18994</c:v>
                </c:pt>
                <c:pt idx="3">
                  <c:v>19360</c:v>
                </c:pt>
                <c:pt idx="4">
                  <c:v>19725</c:v>
                </c:pt>
                <c:pt idx="5">
                  <c:v>20090</c:v>
                </c:pt>
                <c:pt idx="6">
                  <c:v>20455</c:v>
                </c:pt>
                <c:pt idx="7">
                  <c:v>20821</c:v>
                </c:pt>
                <c:pt idx="8">
                  <c:v>21186</c:v>
                </c:pt>
                <c:pt idx="9">
                  <c:v>21551</c:v>
                </c:pt>
                <c:pt idx="10">
                  <c:v>21916</c:v>
                </c:pt>
                <c:pt idx="11">
                  <c:v>22282</c:v>
                </c:pt>
                <c:pt idx="12">
                  <c:v>22647</c:v>
                </c:pt>
                <c:pt idx="13">
                  <c:v>23012</c:v>
                </c:pt>
                <c:pt idx="14">
                  <c:v>23377</c:v>
                </c:pt>
                <c:pt idx="15">
                  <c:v>23743</c:v>
                </c:pt>
                <c:pt idx="16">
                  <c:v>24108</c:v>
                </c:pt>
                <c:pt idx="17">
                  <c:v>24473</c:v>
                </c:pt>
                <c:pt idx="18">
                  <c:v>24838</c:v>
                </c:pt>
                <c:pt idx="19">
                  <c:v>25204</c:v>
                </c:pt>
                <c:pt idx="20">
                  <c:v>25569</c:v>
                </c:pt>
                <c:pt idx="21">
                  <c:v>25934</c:v>
                </c:pt>
                <c:pt idx="22">
                  <c:v>26299</c:v>
                </c:pt>
                <c:pt idx="23">
                  <c:v>26665</c:v>
                </c:pt>
                <c:pt idx="24">
                  <c:v>27030</c:v>
                </c:pt>
                <c:pt idx="25">
                  <c:v>27395</c:v>
                </c:pt>
                <c:pt idx="26">
                  <c:v>27760</c:v>
                </c:pt>
                <c:pt idx="27">
                  <c:v>28126</c:v>
                </c:pt>
                <c:pt idx="28">
                  <c:v>28491</c:v>
                </c:pt>
                <c:pt idx="29">
                  <c:v>28856</c:v>
                </c:pt>
                <c:pt idx="30">
                  <c:v>29221</c:v>
                </c:pt>
                <c:pt idx="31">
                  <c:v>29587</c:v>
                </c:pt>
                <c:pt idx="32">
                  <c:v>29952</c:v>
                </c:pt>
                <c:pt idx="33">
                  <c:v>30317</c:v>
                </c:pt>
                <c:pt idx="34">
                  <c:v>30682</c:v>
                </c:pt>
                <c:pt idx="35">
                  <c:v>31048</c:v>
                </c:pt>
                <c:pt idx="36">
                  <c:v>31413</c:v>
                </c:pt>
                <c:pt idx="37">
                  <c:v>31778</c:v>
                </c:pt>
                <c:pt idx="38">
                  <c:v>32143</c:v>
                </c:pt>
                <c:pt idx="39">
                  <c:v>32509</c:v>
                </c:pt>
                <c:pt idx="40">
                  <c:v>32874</c:v>
                </c:pt>
                <c:pt idx="41">
                  <c:v>33239</c:v>
                </c:pt>
                <c:pt idx="42">
                  <c:v>33604</c:v>
                </c:pt>
                <c:pt idx="43">
                  <c:v>33970</c:v>
                </c:pt>
                <c:pt idx="44">
                  <c:v>34335</c:v>
                </c:pt>
                <c:pt idx="45">
                  <c:v>34700</c:v>
                </c:pt>
                <c:pt idx="46">
                  <c:v>35065</c:v>
                </c:pt>
                <c:pt idx="47">
                  <c:v>35431</c:v>
                </c:pt>
                <c:pt idx="48">
                  <c:v>35796</c:v>
                </c:pt>
                <c:pt idx="49">
                  <c:v>36161</c:v>
                </c:pt>
                <c:pt idx="50">
                  <c:v>36526</c:v>
                </c:pt>
                <c:pt idx="51">
                  <c:v>36892</c:v>
                </c:pt>
                <c:pt idx="52">
                  <c:v>37257</c:v>
                </c:pt>
                <c:pt idx="53">
                  <c:v>37622</c:v>
                </c:pt>
                <c:pt idx="54">
                  <c:v>37987</c:v>
                </c:pt>
                <c:pt idx="55">
                  <c:v>38353</c:v>
                </c:pt>
                <c:pt idx="56">
                  <c:v>38718</c:v>
                </c:pt>
                <c:pt idx="57">
                  <c:v>39083</c:v>
                </c:pt>
                <c:pt idx="58">
                  <c:v>39448</c:v>
                </c:pt>
                <c:pt idx="59">
                  <c:v>39814</c:v>
                </c:pt>
                <c:pt idx="60">
                  <c:v>40179</c:v>
                </c:pt>
                <c:pt idx="61">
                  <c:v>40544</c:v>
                </c:pt>
                <c:pt idx="62">
                  <c:v>40909</c:v>
                </c:pt>
                <c:pt idx="63">
                  <c:v>41275</c:v>
                </c:pt>
                <c:pt idx="64">
                  <c:v>41640</c:v>
                </c:pt>
              </c:numCache>
            </c:numRef>
          </c:cat>
          <c:val>
            <c:numRef>
              <c:f>'National &amp; Alaska'!$H$6:$H$70</c:f>
              <c:numCache>
                <c:formatCode>"$"#,##0</c:formatCode>
                <c:ptCount val="65"/>
                <c:pt idx="0">
                  <c:v>2758685987.928</c:v>
                </c:pt>
                <c:pt idx="1">
                  <c:v>2639295938.4920001</c:v>
                </c:pt>
                <c:pt idx="2">
                  <c:v>2596054318.0439997</c:v>
                </c:pt>
                <c:pt idx="3">
                  <c:v>2606166175.7879996</c:v>
                </c:pt>
                <c:pt idx="4">
                  <c:v>2588496915.7739997</c:v>
                </c:pt>
                <c:pt idx="5">
                  <c:v>2473192410.0479999</c:v>
                </c:pt>
                <c:pt idx="6">
                  <c:v>2614587456.8850002</c:v>
                </c:pt>
                <c:pt idx="7">
                  <c:v>2443469428.5599999</c:v>
                </c:pt>
                <c:pt idx="8">
                  <c:v>2513522294.145</c:v>
                </c:pt>
                <c:pt idx="9">
                  <c:v>2313680582.434</c:v>
                </c:pt>
                <c:pt idx="10">
                  <c:v>2250162003.8449998</c:v>
                </c:pt>
                <c:pt idx="11">
                  <c:v>2256724857.816</c:v>
                </c:pt>
                <c:pt idx="12">
                  <c:v>2388790557.9599996</c:v>
                </c:pt>
                <c:pt idx="13">
                  <c:v>2294671813.882</c:v>
                </c:pt>
                <c:pt idx="14">
                  <c:v>2296497396.2140002</c:v>
                </c:pt>
                <c:pt idx="15">
                  <c:v>2504609728.8119998</c:v>
                </c:pt>
                <c:pt idx="16">
                  <c:v>2525094512.6700006</c:v>
                </c:pt>
                <c:pt idx="17">
                  <c:v>2459623278.7220001</c:v>
                </c:pt>
                <c:pt idx="18">
                  <c:v>2533625274.9860001</c:v>
                </c:pt>
                <c:pt idx="19">
                  <c:v>2625476514.7639999</c:v>
                </c:pt>
                <c:pt idx="20">
                  <c:v>2803378740.8000002</c:v>
                </c:pt>
                <c:pt idx="21">
                  <c:v>2958379613.1360006</c:v>
                </c:pt>
                <c:pt idx="22">
                  <c:v>3273155467.1009998</c:v>
                </c:pt>
                <c:pt idx="23">
                  <c:v>3741051335.559</c:v>
                </c:pt>
                <c:pt idx="24">
                  <c:v>3361579689.9969997</c:v>
                </c:pt>
                <c:pt idx="25">
                  <c:v>3330192782.8049998</c:v>
                </c:pt>
                <c:pt idx="26">
                  <c:v>4141294392.5759997</c:v>
                </c:pt>
                <c:pt idx="27">
                  <c:v>4214720443.0799999</c:v>
                </c:pt>
                <c:pt idx="28">
                  <c:v>4604335304.9759998</c:v>
                </c:pt>
                <c:pt idx="29">
                  <c:v>4877326365.5640001</c:v>
                </c:pt>
                <c:pt idx="30">
                  <c:v>4455546077.8080006</c:v>
                </c:pt>
                <c:pt idx="31">
                  <c:v>4192778485.5480003</c:v>
                </c:pt>
                <c:pt idx="32">
                  <c:v>4075726230.3599997</c:v>
                </c:pt>
                <c:pt idx="33">
                  <c:v>3886285715.8509998</c:v>
                </c:pt>
                <c:pt idx="34">
                  <c:v>3843018723.6360006</c:v>
                </c:pt>
                <c:pt idx="35">
                  <c:v>3557860874.7360005</c:v>
                </c:pt>
                <c:pt idx="36">
                  <c:v>4039578476.6700001</c:v>
                </c:pt>
                <c:pt idx="37">
                  <c:v>4323680606.1730003</c:v>
                </c:pt>
                <c:pt idx="38">
                  <c:v>4062680756.9809995</c:v>
                </c:pt>
                <c:pt idx="39">
                  <c:v>3769930790.848</c:v>
                </c:pt>
                <c:pt idx="40">
                  <c:v>3604031632.2359996</c:v>
                </c:pt>
                <c:pt idx="41">
                  <c:v>3465983252.8790007</c:v>
                </c:pt>
                <c:pt idx="42">
                  <c:v>3316749175.8660002</c:v>
                </c:pt>
                <c:pt idx="43">
                  <c:v>3164566942.7160001</c:v>
                </c:pt>
                <c:pt idx="44">
                  <c:v>3437871397.7729998</c:v>
                </c:pt>
                <c:pt idx="45">
                  <c:v>3441554640.8190002</c:v>
                </c:pt>
                <c:pt idx="46">
                  <c:v>3241242758.9700003</c:v>
                </c:pt>
                <c:pt idx="47">
                  <c:v>3271944350.5830002</c:v>
                </c:pt>
                <c:pt idx="48">
                  <c:v>2996532124.2780004</c:v>
                </c:pt>
                <c:pt idx="49">
                  <c:v>3241092470.539</c:v>
                </c:pt>
                <c:pt idx="50">
                  <c:v>3334277062.1380005</c:v>
                </c:pt>
                <c:pt idx="51">
                  <c:v>2931045787.8239999</c:v>
                </c:pt>
                <c:pt idx="52">
                  <c:v>2850916465.296</c:v>
                </c:pt>
                <c:pt idx="53">
                  <c:v>2791959039.9300003</c:v>
                </c:pt>
                <c:pt idx="54">
                  <c:v>2962668140.9099994</c:v>
                </c:pt>
                <c:pt idx="55">
                  <c:v>2976475862.5459995</c:v>
                </c:pt>
                <c:pt idx="56">
                  <c:v>2920535441.9659996</c:v>
                </c:pt>
                <c:pt idx="57">
                  <c:v>2851149118.2360001</c:v>
                </c:pt>
                <c:pt idx="58">
                  <c:v>2728310644.0489998</c:v>
                </c:pt>
                <c:pt idx="59">
                  <c:v>2635528723.3440003</c:v>
                </c:pt>
                <c:pt idx="60">
                  <c:v>2927527898</c:v>
                </c:pt>
                <c:pt idx="61">
                  <c:v>3372812378.1099997</c:v>
                </c:pt>
                <c:pt idx="62">
                  <c:v>3255427303.8499994</c:v>
                </c:pt>
                <c:pt idx="63">
                  <c:v>3046144405.7000003</c:v>
                </c:pt>
                <c:pt idx="64">
                  <c:v>3476911015.6800003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axId val="123770752"/>
        <c:axId val="123772288"/>
      </c:barChart>
      <c:dateAx>
        <c:axId val="12377075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txPr>
          <a:bodyPr rot="2700000"/>
          <a:lstStyle/>
          <a:p>
            <a:pPr>
              <a:defRPr sz="6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23772288"/>
        <c:crosses val="autoZero"/>
        <c:auto val="1"/>
        <c:lblOffset val="100"/>
        <c:baseTimeUnit val="years"/>
      </c:dateAx>
      <c:valAx>
        <c:axId val="123772288"/>
        <c:scaling>
          <c:orientation val="minMax"/>
        </c:scaling>
        <c:delete val="0"/>
        <c:axPos val="l"/>
        <c:majorGridlines/>
        <c:numFmt formatCode="&quot;$&quot;#,##0" sourceLinked="1"/>
        <c:majorTickMark val="out"/>
        <c:minorTickMark val="none"/>
        <c:tickLblPos val="nextTo"/>
        <c:txPr>
          <a:bodyPr/>
          <a:lstStyle/>
          <a:p>
            <a:pPr>
              <a:defRPr sz="6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237707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en-US" sz="1000">
                <a:latin typeface="Arial" pitchFamily="34" charset="0"/>
                <a:cs typeface="Arial" pitchFamily="34" charset="0"/>
              </a:rPr>
              <a:t>New England Landings</a:t>
            </a:r>
          </a:p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en-US" sz="1000">
                <a:latin typeface="Arial" pitchFamily="34" charset="0"/>
                <a:cs typeface="Arial" pitchFamily="34" charset="0"/>
              </a:rPr>
              <a:t>(in 2010 dollars)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'New England'!$D$1</c:f>
              <c:strCache>
                <c:ptCount val="1"/>
                <c:pt idx="0">
                  <c:v>New England Landings 2010 Dollars</c:v>
                </c:pt>
              </c:strCache>
            </c:strRef>
          </c:tx>
          <c:invertIfNegative val="0"/>
          <c:cat>
            <c:numRef>
              <c:f>'New England'!$A$2:$A$62</c:f>
              <c:numCache>
                <c:formatCode>m/d/yyyy</c:formatCode>
                <c:ptCount val="61"/>
                <c:pt idx="0">
                  <c:v>18264</c:v>
                </c:pt>
                <c:pt idx="1">
                  <c:v>18629</c:v>
                </c:pt>
                <c:pt idx="2">
                  <c:v>18994</c:v>
                </c:pt>
                <c:pt idx="3">
                  <c:v>19360</c:v>
                </c:pt>
                <c:pt idx="4">
                  <c:v>19725</c:v>
                </c:pt>
                <c:pt idx="5">
                  <c:v>20090</c:v>
                </c:pt>
                <c:pt idx="6">
                  <c:v>20455</c:v>
                </c:pt>
                <c:pt idx="7">
                  <c:v>20821</c:v>
                </c:pt>
                <c:pt idx="8">
                  <c:v>21186</c:v>
                </c:pt>
                <c:pt idx="9">
                  <c:v>21551</c:v>
                </c:pt>
                <c:pt idx="10">
                  <c:v>21916</c:v>
                </c:pt>
                <c:pt idx="11">
                  <c:v>22282</c:v>
                </c:pt>
                <c:pt idx="12">
                  <c:v>22647</c:v>
                </c:pt>
                <c:pt idx="13">
                  <c:v>23012</c:v>
                </c:pt>
                <c:pt idx="14">
                  <c:v>23377</c:v>
                </c:pt>
                <c:pt idx="15">
                  <c:v>23743</c:v>
                </c:pt>
                <c:pt idx="16">
                  <c:v>24108</c:v>
                </c:pt>
                <c:pt idx="17">
                  <c:v>24473</c:v>
                </c:pt>
                <c:pt idx="18">
                  <c:v>24838</c:v>
                </c:pt>
                <c:pt idx="19">
                  <c:v>25204</c:v>
                </c:pt>
                <c:pt idx="20">
                  <c:v>25569</c:v>
                </c:pt>
                <c:pt idx="21">
                  <c:v>25934</c:v>
                </c:pt>
                <c:pt idx="22">
                  <c:v>26299</c:v>
                </c:pt>
                <c:pt idx="23">
                  <c:v>26665</c:v>
                </c:pt>
                <c:pt idx="24">
                  <c:v>27030</c:v>
                </c:pt>
                <c:pt idx="25">
                  <c:v>27395</c:v>
                </c:pt>
                <c:pt idx="26">
                  <c:v>27760</c:v>
                </c:pt>
                <c:pt idx="27">
                  <c:v>28126</c:v>
                </c:pt>
                <c:pt idx="28">
                  <c:v>28491</c:v>
                </c:pt>
                <c:pt idx="29">
                  <c:v>28856</c:v>
                </c:pt>
                <c:pt idx="30">
                  <c:v>29221</c:v>
                </c:pt>
                <c:pt idx="31">
                  <c:v>29587</c:v>
                </c:pt>
                <c:pt idx="32">
                  <c:v>29952</c:v>
                </c:pt>
                <c:pt idx="33">
                  <c:v>30317</c:v>
                </c:pt>
                <c:pt idx="34">
                  <c:v>30682</c:v>
                </c:pt>
                <c:pt idx="35">
                  <c:v>31048</c:v>
                </c:pt>
                <c:pt idx="36">
                  <c:v>31413</c:v>
                </c:pt>
                <c:pt idx="37">
                  <c:v>31778</c:v>
                </c:pt>
                <c:pt idx="38">
                  <c:v>32143</c:v>
                </c:pt>
                <c:pt idx="39">
                  <c:v>32509</c:v>
                </c:pt>
                <c:pt idx="40">
                  <c:v>32874</c:v>
                </c:pt>
                <c:pt idx="41">
                  <c:v>33239</c:v>
                </c:pt>
                <c:pt idx="42">
                  <c:v>33604</c:v>
                </c:pt>
                <c:pt idx="43">
                  <c:v>33970</c:v>
                </c:pt>
                <c:pt idx="44">
                  <c:v>34335</c:v>
                </c:pt>
                <c:pt idx="45">
                  <c:v>34700</c:v>
                </c:pt>
                <c:pt idx="46">
                  <c:v>35065</c:v>
                </c:pt>
                <c:pt idx="47">
                  <c:v>35431</c:v>
                </c:pt>
                <c:pt idx="48">
                  <c:v>35796</c:v>
                </c:pt>
                <c:pt idx="49">
                  <c:v>36161</c:v>
                </c:pt>
                <c:pt idx="50">
                  <c:v>36526</c:v>
                </c:pt>
                <c:pt idx="51">
                  <c:v>36892</c:v>
                </c:pt>
                <c:pt idx="52">
                  <c:v>37257</c:v>
                </c:pt>
                <c:pt idx="53">
                  <c:v>37622</c:v>
                </c:pt>
                <c:pt idx="54">
                  <c:v>37987</c:v>
                </c:pt>
                <c:pt idx="55">
                  <c:v>38353</c:v>
                </c:pt>
                <c:pt idx="56">
                  <c:v>38718</c:v>
                </c:pt>
                <c:pt idx="57">
                  <c:v>39083</c:v>
                </c:pt>
                <c:pt idx="58">
                  <c:v>39448</c:v>
                </c:pt>
                <c:pt idx="59">
                  <c:v>39814</c:v>
                </c:pt>
                <c:pt idx="60">
                  <c:v>40179</c:v>
                </c:pt>
              </c:numCache>
            </c:numRef>
          </c:cat>
          <c:val>
            <c:numRef>
              <c:f>'New England'!$D$2:$D$62</c:f>
              <c:numCache>
                <c:formatCode>"$"#,##0</c:formatCode>
                <c:ptCount val="61"/>
                <c:pt idx="0">
                  <c:v>548096081.51999998</c:v>
                </c:pt>
                <c:pt idx="1">
                  <c:v>565549399.51600003</c:v>
                </c:pt>
                <c:pt idx="2">
                  <c:v>553711422.176</c:v>
                </c:pt>
                <c:pt idx="3">
                  <c:v>490934458.99000001</c:v>
                </c:pt>
                <c:pt idx="4">
                  <c:v>466918034.60399997</c:v>
                </c:pt>
                <c:pt idx="5">
                  <c:v>465728665.60799998</c:v>
                </c:pt>
                <c:pt idx="6">
                  <c:v>475187704.653</c:v>
                </c:pt>
                <c:pt idx="7">
                  <c:v>471883698.80000001</c:v>
                </c:pt>
                <c:pt idx="8">
                  <c:v>494046992.33999997</c:v>
                </c:pt>
                <c:pt idx="9">
                  <c:v>496310079.514</c:v>
                </c:pt>
                <c:pt idx="10">
                  <c:v>452893507.82499999</c:v>
                </c:pt>
                <c:pt idx="11">
                  <c:v>443853927.23100001</c:v>
                </c:pt>
                <c:pt idx="12">
                  <c:v>474892792.5</c:v>
                </c:pt>
                <c:pt idx="13">
                  <c:v>486629010.22400004</c:v>
                </c:pt>
                <c:pt idx="14">
                  <c:v>475463230</c:v>
                </c:pt>
                <c:pt idx="15">
                  <c:v>518022025.48999995</c:v>
                </c:pt>
                <c:pt idx="16">
                  <c:v>526604752.99000001</c:v>
                </c:pt>
                <c:pt idx="17">
                  <c:v>458704714.616</c:v>
                </c:pt>
                <c:pt idx="18">
                  <c:v>474061291.78200001</c:v>
                </c:pt>
                <c:pt idx="19">
                  <c:v>478788539.94200003</c:v>
                </c:pt>
                <c:pt idx="20">
                  <c:v>511598744.10000002</c:v>
                </c:pt>
                <c:pt idx="21">
                  <c:v>509564502.01600003</c:v>
                </c:pt>
                <c:pt idx="22">
                  <c:v>556333878.78600001</c:v>
                </c:pt>
                <c:pt idx="23">
                  <c:v>575490265.49699998</c:v>
                </c:pt>
                <c:pt idx="24">
                  <c:v>549931086.58399999</c:v>
                </c:pt>
                <c:pt idx="25">
                  <c:v>624696825.77400005</c:v>
                </c:pt>
                <c:pt idx="26">
                  <c:v>667297593.89600003</c:v>
                </c:pt>
                <c:pt idx="27">
                  <c:v>745584576.10000002</c:v>
                </c:pt>
                <c:pt idx="28">
                  <c:v>876535717.19999993</c:v>
                </c:pt>
                <c:pt idx="29">
                  <c:v>907476957.13199997</c:v>
                </c:pt>
                <c:pt idx="30">
                  <c:v>911420920.74599993</c:v>
                </c:pt>
                <c:pt idx="31">
                  <c:v>904682854.88199997</c:v>
                </c:pt>
                <c:pt idx="32">
                  <c:v>896355511.57999992</c:v>
                </c:pt>
                <c:pt idx="33">
                  <c:v>939905031.53799999</c:v>
                </c:pt>
                <c:pt idx="34">
                  <c:v>944914245.76700008</c:v>
                </c:pt>
                <c:pt idx="35">
                  <c:v>858498066.72000003</c:v>
                </c:pt>
                <c:pt idx="36">
                  <c:v>891623754.62</c:v>
                </c:pt>
                <c:pt idx="37">
                  <c:v>1002102450.541</c:v>
                </c:pt>
                <c:pt idx="38">
                  <c:v>921414505.07299995</c:v>
                </c:pt>
                <c:pt idx="39">
                  <c:v>920178482.72599995</c:v>
                </c:pt>
                <c:pt idx="40">
                  <c:v>930285868.78799999</c:v>
                </c:pt>
                <c:pt idx="41">
                  <c:v>959576644.00199997</c:v>
                </c:pt>
                <c:pt idx="42">
                  <c:v>953909778.02400005</c:v>
                </c:pt>
                <c:pt idx="43">
                  <c:v>846881413.08299994</c:v>
                </c:pt>
                <c:pt idx="44">
                  <c:v>811602679.25600004</c:v>
                </c:pt>
                <c:pt idx="45">
                  <c:v>808253699.39999998</c:v>
                </c:pt>
                <c:pt idx="46">
                  <c:v>793264685.01999998</c:v>
                </c:pt>
                <c:pt idx="47">
                  <c:v>779026761.82799995</c:v>
                </c:pt>
                <c:pt idx="48">
                  <c:v>722866554.04200006</c:v>
                </c:pt>
                <c:pt idx="49">
                  <c:v>866722674.81799996</c:v>
                </c:pt>
                <c:pt idx="50">
                  <c:v>844005037.30199993</c:v>
                </c:pt>
                <c:pt idx="51">
                  <c:v>786050180.60800004</c:v>
                </c:pt>
                <c:pt idx="52">
                  <c:v>844065042.02399993</c:v>
                </c:pt>
                <c:pt idx="53">
                  <c:v>818469569.70000005</c:v>
                </c:pt>
                <c:pt idx="54">
                  <c:v>948095536.26999998</c:v>
                </c:pt>
                <c:pt idx="55">
                  <c:v>1084066676.941</c:v>
                </c:pt>
                <c:pt idx="56">
                  <c:v>1031548089.5940001</c:v>
                </c:pt>
                <c:pt idx="57">
                  <c:v>942142988.51600003</c:v>
                </c:pt>
                <c:pt idx="58">
                  <c:v>819627750.27699995</c:v>
                </c:pt>
                <c:pt idx="59">
                  <c:v>801905306.01600003</c:v>
                </c:pt>
                <c:pt idx="60">
                  <c:v>957876352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26061952"/>
        <c:axId val="126088320"/>
      </c:barChart>
      <c:dateAx>
        <c:axId val="12606195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txPr>
          <a:bodyPr rot="2700000"/>
          <a:lstStyle/>
          <a:p>
            <a:pPr>
              <a:defRPr sz="600"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26088320"/>
        <c:crosses val="autoZero"/>
        <c:auto val="1"/>
        <c:lblOffset val="100"/>
        <c:baseTimeUnit val="years"/>
        <c:majorUnit val="5"/>
        <c:majorTimeUnit val="years"/>
      </c:dateAx>
      <c:valAx>
        <c:axId val="126088320"/>
        <c:scaling>
          <c:orientation val="minMax"/>
        </c:scaling>
        <c:delete val="0"/>
        <c:axPos val="l"/>
        <c:majorGridlines/>
        <c:numFmt formatCode="&quot;$&quot;#,##0" sourceLinked="1"/>
        <c:majorTickMark val="out"/>
        <c:minorTickMark val="none"/>
        <c:tickLblPos val="nextTo"/>
        <c:txPr>
          <a:bodyPr/>
          <a:lstStyle/>
          <a:p>
            <a:pPr>
              <a:defRPr sz="600"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260619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en-US" sz="1000">
                <a:latin typeface="Arial" pitchFamily="34" charset="0"/>
                <a:cs typeface="Arial" pitchFamily="34" charset="0"/>
              </a:rPr>
              <a:t>New England minus scallops</a:t>
            </a:r>
          </a:p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en-US" sz="1000">
                <a:latin typeface="Arial" pitchFamily="34" charset="0"/>
                <a:cs typeface="Arial" pitchFamily="34" charset="0"/>
              </a:rPr>
              <a:t>(in 2010 dollars)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'New England'!$G$1</c:f>
              <c:strCache>
                <c:ptCount val="1"/>
                <c:pt idx="0">
                  <c:v>New England minus scallops</c:v>
                </c:pt>
              </c:strCache>
            </c:strRef>
          </c:tx>
          <c:invertIfNegative val="0"/>
          <c:cat>
            <c:numRef>
              <c:f>'New England'!$A$2:$A$62</c:f>
              <c:numCache>
                <c:formatCode>m/d/yyyy</c:formatCode>
                <c:ptCount val="61"/>
                <c:pt idx="0">
                  <c:v>18264</c:v>
                </c:pt>
                <c:pt idx="1">
                  <c:v>18629</c:v>
                </c:pt>
                <c:pt idx="2">
                  <c:v>18994</c:v>
                </c:pt>
                <c:pt idx="3">
                  <c:v>19360</c:v>
                </c:pt>
                <c:pt idx="4">
                  <c:v>19725</c:v>
                </c:pt>
                <c:pt idx="5">
                  <c:v>20090</c:v>
                </c:pt>
                <c:pt idx="6">
                  <c:v>20455</c:v>
                </c:pt>
                <c:pt idx="7">
                  <c:v>20821</c:v>
                </c:pt>
                <c:pt idx="8">
                  <c:v>21186</c:v>
                </c:pt>
                <c:pt idx="9">
                  <c:v>21551</c:v>
                </c:pt>
                <c:pt idx="10">
                  <c:v>21916</c:v>
                </c:pt>
                <c:pt idx="11">
                  <c:v>22282</c:v>
                </c:pt>
                <c:pt idx="12">
                  <c:v>22647</c:v>
                </c:pt>
                <c:pt idx="13">
                  <c:v>23012</c:v>
                </c:pt>
                <c:pt idx="14">
                  <c:v>23377</c:v>
                </c:pt>
                <c:pt idx="15">
                  <c:v>23743</c:v>
                </c:pt>
                <c:pt idx="16">
                  <c:v>24108</c:v>
                </c:pt>
                <c:pt idx="17">
                  <c:v>24473</c:v>
                </c:pt>
                <c:pt idx="18">
                  <c:v>24838</c:v>
                </c:pt>
                <c:pt idx="19">
                  <c:v>25204</c:v>
                </c:pt>
                <c:pt idx="20">
                  <c:v>25569</c:v>
                </c:pt>
                <c:pt idx="21">
                  <c:v>25934</c:v>
                </c:pt>
                <c:pt idx="22">
                  <c:v>26299</c:v>
                </c:pt>
                <c:pt idx="23">
                  <c:v>26665</c:v>
                </c:pt>
                <c:pt idx="24">
                  <c:v>27030</c:v>
                </c:pt>
                <c:pt idx="25">
                  <c:v>27395</c:v>
                </c:pt>
                <c:pt idx="26">
                  <c:v>27760</c:v>
                </c:pt>
                <c:pt idx="27">
                  <c:v>28126</c:v>
                </c:pt>
                <c:pt idx="28">
                  <c:v>28491</c:v>
                </c:pt>
                <c:pt idx="29">
                  <c:v>28856</c:v>
                </c:pt>
                <c:pt idx="30">
                  <c:v>29221</c:v>
                </c:pt>
                <c:pt idx="31">
                  <c:v>29587</c:v>
                </c:pt>
                <c:pt idx="32">
                  <c:v>29952</c:v>
                </c:pt>
                <c:pt idx="33">
                  <c:v>30317</c:v>
                </c:pt>
                <c:pt idx="34">
                  <c:v>30682</c:v>
                </c:pt>
                <c:pt idx="35">
                  <c:v>31048</c:v>
                </c:pt>
                <c:pt idx="36">
                  <c:v>31413</c:v>
                </c:pt>
                <c:pt idx="37">
                  <c:v>31778</c:v>
                </c:pt>
                <c:pt idx="38">
                  <c:v>32143</c:v>
                </c:pt>
                <c:pt idx="39">
                  <c:v>32509</c:v>
                </c:pt>
                <c:pt idx="40">
                  <c:v>32874</c:v>
                </c:pt>
                <c:pt idx="41">
                  <c:v>33239</c:v>
                </c:pt>
                <c:pt idx="42">
                  <c:v>33604</c:v>
                </c:pt>
                <c:pt idx="43">
                  <c:v>33970</c:v>
                </c:pt>
                <c:pt idx="44">
                  <c:v>34335</c:v>
                </c:pt>
                <c:pt idx="45">
                  <c:v>34700</c:v>
                </c:pt>
                <c:pt idx="46">
                  <c:v>35065</c:v>
                </c:pt>
                <c:pt idx="47">
                  <c:v>35431</c:v>
                </c:pt>
                <c:pt idx="48">
                  <c:v>35796</c:v>
                </c:pt>
                <c:pt idx="49">
                  <c:v>36161</c:v>
                </c:pt>
                <c:pt idx="50">
                  <c:v>36526</c:v>
                </c:pt>
                <c:pt idx="51">
                  <c:v>36892</c:v>
                </c:pt>
                <c:pt idx="52">
                  <c:v>37257</c:v>
                </c:pt>
                <c:pt idx="53">
                  <c:v>37622</c:v>
                </c:pt>
                <c:pt idx="54">
                  <c:v>37987</c:v>
                </c:pt>
                <c:pt idx="55">
                  <c:v>38353</c:v>
                </c:pt>
                <c:pt idx="56">
                  <c:v>38718</c:v>
                </c:pt>
                <c:pt idx="57">
                  <c:v>39083</c:v>
                </c:pt>
                <c:pt idx="58">
                  <c:v>39448</c:v>
                </c:pt>
                <c:pt idx="59">
                  <c:v>39814</c:v>
                </c:pt>
                <c:pt idx="60">
                  <c:v>40179</c:v>
                </c:pt>
              </c:numCache>
            </c:numRef>
          </c:cat>
          <c:val>
            <c:numRef>
              <c:f>'New England'!$G$2:$G$62</c:f>
              <c:numCache>
                <c:formatCode>"$"#,##0</c:formatCode>
                <c:ptCount val="61"/>
                <c:pt idx="0">
                  <c:v>490329369.81599998</c:v>
                </c:pt>
                <c:pt idx="1">
                  <c:v>511277139.29000002</c:v>
                </c:pt>
                <c:pt idx="2">
                  <c:v>478895296.04400003</c:v>
                </c:pt>
                <c:pt idx="3">
                  <c:v>418541362.45700002</c:v>
                </c:pt>
                <c:pt idx="4">
                  <c:v>409947299.49599999</c:v>
                </c:pt>
                <c:pt idx="5">
                  <c:v>393962799.528</c:v>
                </c:pt>
                <c:pt idx="6">
                  <c:v>402159673.15399998</c:v>
                </c:pt>
                <c:pt idx="7">
                  <c:v>401116681.44</c:v>
                </c:pt>
                <c:pt idx="8">
                  <c:v>434132833.93499994</c:v>
                </c:pt>
                <c:pt idx="9">
                  <c:v>422692261.167</c:v>
                </c:pt>
                <c:pt idx="10">
                  <c:v>395261761.505</c:v>
                </c:pt>
                <c:pt idx="11">
                  <c:v>377958091.36800003</c:v>
                </c:pt>
                <c:pt idx="12">
                  <c:v>410945375.24000001</c:v>
                </c:pt>
                <c:pt idx="13">
                  <c:v>427792884.80600005</c:v>
                </c:pt>
                <c:pt idx="14">
                  <c:v>419504763.51600003</c:v>
                </c:pt>
                <c:pt idx="15">
                  <c:v>460222467.16199994</c:v>
                </c:pt>
                <c:pt idx="16">
                  <c:v>489457744.04000002</c:v>
                </c:pt>
                <c:pt idx="17">
                  <c:v>423200658.98699999</c:v>
                </c:pt>
                <c:pt idx="18">
                  <c:v>418605318.24800003</c:v>
                </c:pt>
                <c:pt idx="19">
                  <c:v>445299416.05800003</c:v>
                </c:pt>
                <c:pt idx="20">
                  <c:v>477725531.66000003</c:v>
                </c:pt>
                <c:pt idx="21">
                  <c:v>475008557.87200004</c:v>
                </c:pt>
                <c:pt idx="22">
                  <c:v>511321331.50200003</c:v>
                </c:pt>
                <c:pt idx="23">
                  <c:v>540760557.477</c:v>
                </c:pt>
                <c:pt idx="24">
                  <c:v>518204801.43199998</c:v>
                </c:pt>
                <c:pt idx="25">
                  <c:v>570462631.68300009</c:v>
                </c:pt>
                <c:pt idx="26">
                  <c:v>582048013.40799999</c:v>
                </c:pt>
                <c:pt idx="27">
                  <c:v>638646878.15600002</c:v>
                </c:pt>
                <c:pt idx="28">
                  <c:v>726469503.75999999</c:v>
                </c:pt>
                <c:pt idx="29">
                  <c:v>742145100.18799996</c:v>
                </c:pt>
                <c:pt idx="30">
                  <c:v>737920930.57199991</c:v>
                </c:pt>
                <c:pt idx="31">
                  <c:v>712254293.27099991</c:v>
                </c:pt>
                <c:pt idx="32">
                  <c:v>763026407.03999996</c:v>
                </c:pt>
                <c:pt idx="33">
                  <c:v>772697579.19199991</c:v>
                </c:pt>
                <c:pt idx="34">
                  <c:v>818256685.82500005</c:v>
                </c:pt>
                <c:pt idx="35">
                  <c:v>758564501.88800001</c:v>
                </c:pt>
                <c:pt idx="36">
                  <c:v>771168963.08000004</c:v>
                </c:pt>
                <c:pt idx="37">
                  <c:v>850323820.22500002</c:v>
                </c:pt>
                <c:pt idx="38">
                  <c:v>774424949.01699996</c:v>
                </c:pt>
                <c:pt idx="39">
                  <c:v>774441487.55199993</c:v>
                </c:pt>
                <c:pt idx="40">
                  <c:v>768577762.38</c:v>
                </c:pt>
                <c:pt idx="41">
                  <c:v>798869386.30299997</c:v>
                </c:pt>
                <c:pt idx="42">
                  <c:v>792735047.20200002</c:v>
                </c:pt>
                <c:pt idx="43">
                  <c:v>749480845.68599999</c:v>
                </c:pt>
                <c:pt idx="44">
                  <c:v>748747008.12400007</c:v>
                </c:pt>
                <c:pt idx="45">
                  <c:v>739708700.66100001</c:v>
                </c:pt>
                <c:pt idx="46">
                  <c:v>711481954.18999994</c:v>
                </c:pt>
                <c:pt idx="47">
                  <c:v>702626729.49899995</c:v>
                </c:pt>
                <c:pt idx="48">
                  <c:v>663468829.75800002</c:v>
                </c:pt>
                <c:pt idx="49">
                  <c:v>763542798.403</c:v>
                </c:pt>
                <c:pt idx="50">
                  <c:v>728020689.00399995</c:v>
                </c:pt>
                <c:pt idx="51">
                  <c:v>668250887.92000008</c:v>
                </c:pt>
                <c:pt idx="52">
                  <c:v>711188088.62399995</c:v>
                </c:pt>
                <c:pt idx="53">
                  <c:v>680471257.38000011</c:v>
                </c:pt>
                <c:pt idx="54">
                  <c:v>765747699.92799997</c:v>
                </c:pt>
                <c:pt idx="55">
                  <c:v>803965218</c:v>
                </c:pt>
                <c:pt idx="56">
                  <c:v>746308176.71400011</c:v>
                </c:pt>
                <c:pt idx="57">
                  <c:v>692504256.41600001</c:v>
                </c:pt>
                <c:pt idx="58">
                  <c:v>613861527.60699999</c:v>
                </c:pt>
                <c:pt idx="59">
                  <c:v>588577047.88800001</c:v>
                </c:pt>
                <c:pt idx="60">
                  <c:v>692415942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23826944"/>
        <c:axId val="123828480"/>
      </c:barChart>
      <c:dateAx>
        <c:axId val="12382694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txPr>
          <a:bodyPr rot="2700000"/>
          <a:lstStyle/>
          <a:p>
            <a:pPr>
              <a:defRPr sz="600"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23828480"/>
        <c:crosses val="autoZero"/>
        <c:auto val="1"/>
        <c:lblOffset val="100"/>
        <c:baseTimeUnit val="years"/>
      </c:dateAx>
      <c:valAx>
        <c:axId val="123828480"/>
        <c:scaling>
          <c:orientation val="minMax"/>
          <c:max val="1200000000"/>
        </c:scaling>
        <c:delete val="0"/>
        <c:axPos val="l"/>
        <c:majorGridlines/>
        <c:numFmt formatCode="&quot;$&quot;#,##0" sourceLinked="1"/>
        <c:majorTickMark val="out"/>
        <c:minorTickMark val="none"/>
        <c:tickLblPos val="nextTo"/>
        <c:txPr>
          <a:bodyPr/>
          <a:lstStyle/>
          <a:p>
            <a:pPr>
              <a:defRPr sz="600"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238269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New England Landings</a:t>
            </a:r>
          </a:p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(in 2010 dollars)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'New England'!$D$1</c:f>
              <c:strCache>
                <c:ptCount val="1"/>
                <c:pt idx="0">
                  <c:v>New England Landings 2010 Dollars</c:v>
                </c:pt>
              </c:strCache>
            </c:strRef>
          </c:tx>
          <c:invertIfNegative val="0"/>
          <c:dPt>
            <c:idx val="60"/>
            <c:invertIfNegative val="0"/>
            <c:bubble3D val="0"/>
            <c:spPr>
              <a:solidFill>
                <a:srgbClr val="FF0000"/>
              </a:solidFill>
            </c:spPr>
          </c:dPt>
          <c:cat>
            <c:numRef>
              <c:f>'New England'!$A$2:$A$66</c:f>
              <c:numCache>
                <c:formatCode>m/d/yyyy</c:formatCode>
                <c:ptCount val="65"/>
                <c:pt idx="0">
                  <c:v>18264</c:v>
                </c:pt>
                <c:pt idx="1">
                  <c:v>18629</c:v>
                </c:pt>
                <c:pt idx="2">
                  <c:v>18994</c:v>
                </c:pt>
                <c:pt idx="3">
                  <c:v>19360</c:v>
                </c:pt>
                <c:pt idx="4">
                  <c:v>19725</c:v>
                </c:pt>
                <c:pt idx="5">
                  <c:v>20090</c:v>
                </c:pt>
                <c:pt idx="6">
                  <c:v>20455</c:v>
                </c:pt>
                <c:pt idx="7">
                  <c:v>20821</c:v>
                </c:pt>
                <c:pt idx="8">
                  <c:v>21186</c:v>
                </c:pt>
                <c:pt idx="9">
                  <c:v>21551</c:v>
                </c:pt>
                <c:pt idx="10">
                  <c:v>21916</c:v>
                </c:pt>
                <c:pt idx="11">
                  <c:v>22282</c:v>
                </c:pt>
                <c:pt idx="12">
                  <c:v>22647</c:v>
                </c:pt>
                <c:pt idx="13">
                  <c:v>23012</c:v>
                </c:pt>
                <c:pt idx="14">
                  <c:v>23377</c:v>
                </c:pt>
                <c:pt idx="15">
                  <c:v>23743</c:v>
                </c:pt>
                <c:pt idx="16">
                  <c:v>24108</c:v>
                </c:pt>
                <c:pt idx="17">
                  <c:v>24473</c:v>
                </c:pt>
                <c:pt idx="18">
                  <c:v>24838</c:v>
                </c:pt>
                <c:pt idx="19">
                  <c:v>25204</c:v>
                </c:pt>
                <c:pt idx="20">
                  <c:v>25569</c:v>
                </c:pt>
                <c:pt idx="21">
                  <c:v>25934</c:v>
                </c:pt>
                <c:pt idx="22">
                  <c:v>26299</c:v>
                </c:pt>
                <c:pt idx="23">
                  <c:v>26665</c:v>
                </c:pt>
                <c:pt idx="24">
                  <c:v>27030</c:v>
                </c:pt>
                <c:pt idx="25">
                  <c:v>27395</c:v>
                </c:pt>
                <c:pt idx="26">
                  <c:v>27760</c:v>
                </c:pt>
                <c:pt idx="27">
                  <c:v>28126</c:v>
                </c:pt>
                <c:pt idx="28">
                  <c:v>28491</c:v>
                </c:pt>
                <c:pt idx="29">
                  <c:v>28856</c:v>
                </c:pt>
                <c:pt idx="30">
                  <c:v>29221</c:v>
                </c:pt>
                <c:pt idx="31">
                  <c:v>29587</c:v>
                </c:pt>
                <c:pt idx="32">
                  <c:v>29952</c:v>
                </c:pt>
                <c:pt idx="33">
                  <c:v>30317</c:v>
                </c:pt>
                <c:pt idx="34">
                  <c:v>30682</c:v>
                </c:pt>
                <c:pt idx="35">
                  <c:v>31048</c:v>
                </c:pt>
                <c:pt idx="36">
                  <c:v>31413</c:v>
                </c:pt>
                <c:pt idx="37">
                  <c:v>31778</c:v>
                </c:pt>
                <c:pt idx="38">
                  <c:v>32143</c:v>
                </c:pt>
                <c:pt idx="39">
                  <c:v>32509</c:v>
                </c:pt>
                <c:pt idx="40">
                  <c:v>32874</c:v>
                </c:pt>
                <c:pt idx="41">
                  <c:v>33239</c:v>
                </c:pt>
                <c:pt idx="42">
                  <c:v>33604</c:v>
                </c:pt>
                <c:pt idx="43">
                  <c:v>33970</c:v>
                </c:pt>
                <c:pt idx="44">
                  <c:v>34335</c:v>
                </c:pt>
                <c:pt idx="45">
                  <c:v>34700</c:v>
                </c:pt>
                <c:pt idx="46">
                  <c:v>35065</c:v>
                </c:pt>
                <c:pt idx="47">
                  <c:v>35431</c:v>
                </c:pt>
                <c:pt idx="48">
                  <c:v>35796</c:v>
                </c:pt>
                <c:pt idx="49">
                  <c:v>36161</c:v>
                </c:pt>
                <c:pt idx="50">
                  <c:v>36526</c:v>
                </c:pt>
                <c:pt idx="51">
                  <c:v>36892</c:v>
                </c:pt>
                <c:pt idx="52">
                  <c:v>37257</c:v>
                </c:pt>
                <c:pt idx="53">
                  <c:v>37622</c:v>
                </c:pt>
                <c:pt idx="54">
                  <c:v>37987</c:v>
                </c:pt>
                <c:pt idx="55">
                  <c:v>38353</c:v>
                </c:pt>
                <c:pt idx="56">
                  <c:v>38718</c:v>
                </c:pt>
                <c:pt idx="57">
                  <c:v>39083</c:v>
                </c:pt>
                <c:pt idx="58">
                  <c:v>39448</c:v>
                </c:pt>
                <c:pt idx="59">
                  <c:v>39814</c:v>
                </c:pt>
                <c:pt idx="60">
                  <c:v>40179</c:v>
                </c:pt>
                <c:pt idx="61">
                  <c:v>40544</c:v>
                </c:pt>
                <c:pt idx="62">
                  <c:v>40909</c:v>
                </c:pt>
                <c:pt idx="63">
                  <c:v>41275</c:v>
                </c:pt>
                <c:pt idx="64">
                  <c:v>41640</c:v>
                </c:pt>
              </c:numCache>
            </c:numRef>
          </c:cat>
          <c:val>
            <c:numRef>
              <c:f>'New England'!$D$2:$D$66</c:f>
              <c:numCache>
                <c:formatCode>"$"#,##0</c:formatCode>
                <c:ptCount val="65"/>
                <c:pt idx="0">
                  <c:v>548096081.51999998</c:v>
                </c:pt>
                <c:pt idx="1">
                  <c:v>565549399.51600003</c:v>
                </c:pt>
                <c:pt idx="2">
                  <c:v>553711422.176</c:v>
                </c:pt>
                <c:pt idx="3">
                  <c:v>490934458.99000001</c:v>
                </c:pt>
                <c:pt idx="4">
                  <c:v>466918034.60399997</c:v>
                </c:pt>
                <c:pt idx="5">
                  <c:v>465728665.60799998</c:v>
                </c:pt>
                <c:pt idx="6">
                  <c:v>475187704.653</c:v>
                </c:pt>
                <c:pt idx="7">
                  <c:v>471883698.80000001</c:v>
                </c:pt>
                <c:pt idx="8">
                  <c:v>494046992.33999997</c:v>
                </c:pt>
                <c:pt idx="9">
                  <c:v>496310079.514</c:v>
                </c:pt>
                <c:pt idx="10">
                  <c:v>452893507.82499999</c:v>
                </c:pt>
                <c:pt idx="11">
                  <c:v>443853927.23100001</c:v>
                </c:pt>
                <c:pt idx="12">
                  <c:v>474892792.5</c:v>
                </c:pt>
                <c:pt idx="13">
                  <c:v>486629010.22400004</c:v>
                </c:pt>
                <c:pt idx="14">
                  <c:v>475463230</c:v>
                </c:pt>
                <c:pt idx="15">
                  <c:v>518022025.48999995</c:v>
                </c:pt>
                <c:pt idx="16">
                  <c:v>526604752.99000001</c:v>
                </c:pt>
                <c:pt idx="17">
                  <c:v>458704714.616</c:v>
                </c:pt>
                <c:pt idx="18">
                  <c:v>474061291.78200001</c:v>
                </c:pt>
                <c:pt idx="19">
                  <c:v>478788539.94200003</c:v>
                </c:pt>
                <c:pt idx="20">
                  <c:v>511598744.10000002</c:v>
                </c:pt>
                <c:pt idx="21">
                  <c:v>509564502.01600003</c:v>
                </c:pt>
                <c:pt idx="22">
                  <c:v>556333878.78600001</c:v>
                </c:pt>
                <c:pt idx="23">
                  <c:v>575490265.49699998</c:v>
                </c:pt>
                <c:pt idx="24">
                  <c:v>549931086.58399999</c:v>
                </c:pt>
                <c:pt idx="25">
                  <c:v>624696825.77400005</c:v>
                </c:pt>
                <c:pt idx="26">
                  <c:v>667297593.89600003</c:v>
                </c:pt>
                <c:pt idx="27">
                  <c:v>745584576.10000002</c:v>
                </c:pt>
                <c:pt idx="28">
                  <c:v>876535717.19999993</c:v>
                </c:pt>
                <c:pt idx="29">
                  <c:v>907476957.13199997</c:v>
                </c:pt>
                <c:pt idx="30">
                  <c:v>911420920.74599993</c:v>
                </c:pt>
                <c:pt idx="31">
                  <c:v>904682854.88199997</c:v>
                </c:pt>
                <c:pt idx="32">
                  <c:v>896355511.57999992</c:v>
                </c:pt>
                <c:pt idx="33">
                  <c:v>939905031.53799999</c:v>
                </c:pt>
                <c:pt idx="34">
                  <c:v>944914245.76700008</c:v>
                </c:pt>
                <c:pt idx="35">
                  <c:v>858498066.72000003</c:v>
                </c:pt>
                <c:pt idx="36">
                  <c:v>891623754.62</c:v>
                </c:pt>
                <c:pt idx="37">
                  <c:v>1002102450.541</c:v>
                </c:pt>
                <c:pt idx="38">
                  <c:v>921414505.07299995</c:v>
                </c:pt>
                <c:pt idx="39">
                  <c:v>920178482.72599995</c:v>
                </c:pt>
                <c:pt idx="40">
                  <c:v>930285868.78799999</c:v>
                </c:pt>
                <c:pt idx="41">
                  <c:v>959576644.00199997</c:v>
                </c:pt>
                <c:pt idx="42">
                  <c:v>953909778.02400005</c:v>
                </c:pt>
                <c:pt idx="43">
                  <c:v>846881413.08299994</c:v>
                </c:pt>
                <c:pt idx="44">
                  <c:v>811602679.25600004</c:v>
                </c:pt>
                <c:pt idx="45">
                  <c:v>808253699.39999998</c:v>
                </c:pt>
                <c:pt idx="46">
                  <c:v>793264685.01999998</c:v>
                </c:pt>
                <c:pt idx="47">
                  <c:v>779026761.82799995</c:v>
                </c:pt>
                <c:pt idx="48">
                  <c:v>722866554.04200006</c:v>
                </c:pt>
                <c:pt idx="49">
                  <c:v>866722674.81799996</c:v>
                </c:pt>
                <c:pt idx="50">
                  <c:v>844005037.30199993</c:v>
                </c:pt>
                <c:pt idx="51">
                  <c:v>786050180.60800004</c:v>
                </c:pt>
                <c:pt idx="52">
                  <c:v>844065042.02399993</c:v>
                </c:pt>
                <c:pt idx="53">
                  <c:v>818469569.70000005</c:v>
                </c:pt>
                <c:pt idx="54">
                  <c:v>948095536.26999998</c:v>
                </c:pt>
                <c:pt idx="55">
                  <c:v>1084066676.941</c:v>
                </c:pt>
                <c:pt idx="56">
                  <c:v>1031548089.5940001</c:v>
                </c:pt>
                <c:pt idx="57">
                  <c:v>942142988.51600003</c:v>
                </c:pt>
                <c:pt idx="58">
                  <c:v>819627750.27699995</c:v>
                </c:pt>
                <c:pt idx="59">
                  <c:v>801905306.01600003</c:v>
                </c:pt>
                <c:pt idx="60">
                  <c:v>957876352</c:v>
                </c:pt>
                <c:pt idx="61">
                  <c:v>1069920181.12</c:v>
                </c:pt>
                <c:pt idx="62">
                  <c:v>1133255313.5</c:v>
                </c:pt>
                <c:pt idx="63">
                  <c:v>1093528714.8</c:v>
                </c:pt>
                <c:pt idx="64">
                  <c:v>1105156108.8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axId val="126045568"/>
        <c:axId val="126375040"/>
      </c:barChart>
      <c:dateAx>
        <c:axId val="12604556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txPr>
          <a:bodyPr rot="2700000"/>
          <a:lstStyle/>
          <a:p>
            <a:pPr>
              <a:defRPr sz="6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26375040"/>
        <c:crosses val="autoZero"/>
        <c:auto val="1"/>
        <c:lblOffset val="100"/>
        <c:baseTimeUnit val="years"/>
      </c:dateAx>
      <c:valAx>
        <c:axId val="126375040"/>
        <c:scaling>
          <c:orientation val="minMax"/>
        </c:scaling>
        <c:delete val="0"/>
        <c:axPos val="l"/>
        <c:majorGridlines/>
        <c:numFmt formatCode="&quot;$&quot;#,##0" sourceLinked="1"/>
        <c:majorTickMark val="out"/>
        <c:minorTickMark val="none"/>
        <c:tickLblPos val="nextTo"/>
        <c:txPr>
          <a:bodyPr/>
          <a:lstStyle/>
          <a:p>
            <a:pPr>
              <a:defRPr sz="6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260455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New England minus scallops &amp; lobster</a:t>
            </a:r>
          </a:p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(in 2010 dollars)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'New England'!$J$1</c:f>
              <c:strCache>
                <c:ptCount val="1"/>
                <c:pt idx="0">
                  <c:v>New England minus scallops &amp; lobster</c:v>
                </c:pt>
              </c:strCache>
            </c:strRef>
          </c:tx>
          <c:invertIfNegative val="0"/>
          <c:dPt>
            <c:idx val="60"/>
            <c:invertIfNegative val="0"/>
            <c:bubble3D val="0"/>
            <c:spPr>
              <a:solidFill>
                <a:srgbClr val="FF0000"/>
              </a:solidFill>
            </c:spPr>
          </c:dPt>
          <c:cat>
            <c:numRef>
              <c:f>'New England'!$A$2:$A$66</c:f>
              <c:numCache>
                <c:formatCode>m/d/yyyy</c:formatCode>
                <c:ptCount val="65"/>
                <c:pt idx="0">
                  <c:v>18264</c:v>
                </c:pt>
                <c:pt idx="1">
                  <c:v>18629</c:v>
                </c:pt>
                <c:pt idx="2">
                  <c:v>18994</c:v>
                </c:pt>
                <c:pt idx="3">
                  <c:v>19360</c:v>
                </c:pt>
                <c:pt idx="4">
                  <c:v>19725</c:v>
                </c:pt>
                <c:pt idx="5">
                  <c:v>20090</c:v>
                </c:pt>
                <c:pt idx="6">
                  <c:v>20455</c:v>
                </c:pt>
                <c:pt idx="7">
                  <c:v>20821</c:v>
                </c:pt>
                <c:pt idx="8">
                  <c:v>21186</c:v>
                </c:pt>
                <c:pt idx="9">
                  <c:v>21551</c:v>
                </c:pt>
                <c:pt idx="10">
                  <c:v>21916</c:v>
                </c:pt>
                <c:pt idx="11">
                  <c:v>22282</c:v>
                </c:pt>
                <c:pt idx="12">
                  <c:v>22647</c:v>
                </c:pt>
                <c:pt idx="13">
                  <c:v>23012</c:v>
                </c:pt>
                <c:pt idx="14">
                  <c:v>23377</c:v>
                </c:pt>
                <c:pt idx="15">
                  <c:v>23743</c:v>
                </c:pt>
                <c:pt idx="16">
                  <c:v>24108</c:v>
                </c:pt>
                <c:pt idx="17">
                  <c:v>24473</c:v>
                </c:pt>
                <c:pt idx="18">
                  <c:v>24838</c:v>
                </c:pt>
                <c:pt idx="19">
                  <c:v>25204</c:v>
                </c:pt>
                <c:pt idx="20">
                  <c:v>25569</c:v>
                </c:pt>
                <c:pt idx="21">
                  <c:v>25934</c:v>
                </c:pt>
                <c:pt idx="22">
                  <c:v>26299</c:v>
                </c:pt>
                <c:pt idx="23">
                  <c:v>26665</c:v>
                </c:pt>
                <c:pt idx="24">
                  <c:v>27030</c:v>
                </c:pt>
                <c:pt idx="25">
                  <c:v>27395</c:v>
                </c:pt>
                <c:pt idx="26">
                  <c:v>27760</c:v>
                </c:pt>
                <c:pt idx="27">
                  <c:v>28126</c:v>
                </c:pt>
                <c:pt idx="28">
                  <c:v>28491</c:v>
                </c:pt>
                <c:pt idx="29">
                  <c:v>28856</c:v>
                </c:pt>
                <c:pt idx="30">
                  <c:v>29221</c:v>
                </c:pt>
                <c:pt idx="31">
                  <c:v>29587</c:v>
                </c:pt>
                <c:pt idx="32">
                  <c:v>29952</c:v>
                </c:pt>
                <c:pt idx="33">
                  <c:v>30317</c:v>
                </c:pt>
                <c:pt idx="34">
                  <c:v>30682</c:v>
                </c:pt>
                <c:pt idx="35">
                  <c:v>31048</c:v>
                </c:pt>
                <c:pt idx="36">
                  <c:v>31413</c:v>
                </c:pt>
                <c:pt idx="37">
                  <c:v>31778</c:v>
                </c:pt>
                <c:pt idx="38">
                  <c:v>32143</c:v>
                </c:pt>
                <c:pt idx="39">
                  <c:v>32509</c:v>
                </c:pt>
                <c:pt idx="40">
                  <c:v>32874</c:v>
                </c:pt>
                <c:pt idx="41">
                  <c:v>33239</c:v>
                </c:pt>
                <c:pt idx="42">
                  <c:v>33604</c:v>
                </c:pt>
                <c:pt idx="43">
                  <c:v>33970</c:v>
                </c:pt>
                <c:pt idx="44">
                  <c:v>34335</c:v>
                </c:pt>
                <c:pt idx="45">
                  <c:v>34700</c:v>
                </c:pt>
                <c:pt idx="46">
                  <c:v>35065</c:v>
                </c:pt>
                <c:pt idx="47">
                  <c:v>35431</c:v>
                </c:pt>
                <c:pt idx="48">
                  <c:v>35796</c:v>
                </c:pt>
                <c:pt idx="49">
                  <c:v>36161</c:v>
                </c:pt>
                <c:pt idx="50">
                  <c:v>36526</c:v>
                </c:pt>
                <c:pt idx="51">
                  <c:v>36892</c:v>
                </c:pt>
                <c:pt idx="52">
                  <c:v>37257</c:v>
                </c:pt>
                <c:pt idx="53">
                  <c:v>37622</c:v>
                </c:pt>
                <c:pt idx="54">
                  <c:v>37987</c:v>
                </c:pt>
                <c:pt idx="55">
                  <c:v>38353</c:v>
                </c:pt>
                <c:pt idx="56">
                  <c:v>38718</c:v>
                </c:pt>
                <c:pt idx="57">
                  <c:v>39083</c:v>
                </c:pt>
                <c:pt idx="58">
                  <c:v>39448</c:v>
                </c:pt>
                <c:pt idx="59">
                  <c:v>39814</c:v>
                </c:pt>
                <c:pt idx="60">
                  <c:v>40179</c:v>
                </c:pt>
                <c:pt idx="61">
                  <c:v>40544</c:v>
                </c:pt>
                <c:pt idx="62">
                  <c:v>40909</c:v>
                </c:pt>
                <c:pt idx="63">
                  <c:v>41275</c:v>
                </c:pt>
                <c:pt idx="64">
                  <c:v>41640</c:v>
                </c:pt>
              </c:numCache>
            </c:numRef>
          </c:cat>
          <c:val>
            <c:numRef>
              <c:f>'New England'!$J$2:$J$66</c:f>
              <c:numCache>
                <c:formatCode>"$"#,##0</c:formatCode>
                <c:ptCount val="65"/>
                <c:pt idx="0">
                  <c:v>416964530.42399997</c:v>
                </c:pt>
                <c:pt idx="1">
                  <c:v>433943329.67800003</c:v>
                </c:pt>
                <c:pt idx="2">
                  <c:v>394140091.48800004</c:v>
                </c:pt>
                <c:pt idx="3">
                  <c:v>332934729.61800003</c:v>
                </c:pt>
                <c:pt idx="4">
                  <c:v>327825786.37199998</c:v>
                </c:pt>
                <c:pt idx="5">
                  <c:v>305494750.58399999</c:v>
                </c:pt>
                <c:pt idx="6">
                  <c:v>310356901.93299997</c:v>
                </c:pt>
                <c:pt idx="7">
                  <c:v>314625739.04000002</c:v>
                </c:pt>
                <c:pt idx="8">
                  <c:v>337846697.74499995</c:v>
                </c:pt>
                <c:pt idx="9">
                  <c:v>318739122.236</c:v>
                </c:pt>
                <c:pt idx="10">
                  <c:v>295206408.98500001</c:v>
                </c:pt>
                <c:pt idx="11">
                  <c:v>277557555.56100005</c:v>
                </c:pt>
                <c:pt idx="12">
                  <c:v>306904388.25999999</c:v>
                </c:pt>
                <c:pt idx="13">
                  <c:v>312265089.65400004</c:v>
                </c:pt>
                <c:pt idx="14">
                  <c:v>285714615.75400007</c:v>
                </c:pt>
                <c:pt idx="15">
                  <c:v>315344294.19599998</c:v>
                </c:pt>
                <c:pt idx="16">
                  <c:v>347335885.50999999</c:v>
                </c:pt>
                <c:pt idx="17">
                  <c:v>287439486.15999997</c:v>
                </c:pt>
                <c:pt idx="18">
                  <c:v>273206153.09000003</c:v>
                </c:pt>
                <c:pt idx="19">
                  <c:v>289784702.78600001</c:v>
                </c:pt>
                <c:pt idx="20">
                  <c:v>310794109.66000003</c:v>
                </c:pt>
                <c:pt idx="21">
                  <c:v>303738639.96800005</c:v>
                </c:pt>
                <c:pt idx="22">
                  <c:v>329939946.56100005</c:v>
                </c:pt>
                <c:pt idx="23">
                  <c:v>356342764.05299997</c:v>
                </c:pt>
                <c:pt idx="24">
                  <c:v>344121054.60500002</c:v>
                </c:pt>
                <c:pt idx="25">
                  <c:v>375355860.4740001</c:v>
                </c:pt>
                <c:pt idx="26">
                  <c:v>395177161.24800003</c:v>
                </c:pt>
                <c:pt idx="27">
                  <c:v>441293663.77600002</c:v>
                </c:pt>
                <c:pt idx="28">
                  <c:v>521510192.72000003</c:v>
                </c:pt>
                <c:pt idx="29">
                  <c:v>537057406.04399991</c:v>
                </c:pt>
                <c:pt idx="30">
                  <c:v>545593970.37599993</c:v>
                </c:pt>
                <c:pt idx="31">
                  <c:v>517247262.46999991</c:v>
                </c:pt>
                <c:pt idx="32">
                  <c:v>551526042.72000003</c:v>
                </c:pt>
                <c:pt idx="33">
                  <c:v>548555405.77199984</c:v>
                </c:pt>
                <c:pt idx="34">
                  <c:v>576505141.653</c:v>
                </c:pt>
                <c:pt idx="35">
                  <c:v>536592811.54999995</c:v>
                </c:pt>
                <c:pt idx="36">
                  <c:v>549532116.08000004</c:v>
                </c:pt>
                <c:pt idx="37">
                  <c:v>594490905.57000005</c:v>
                </c:pt>
                <c:pt idx="38">
                  <c:v>526085914.70699996</c:v>
                </c:pt>
                <c:pt idx="39">
                  <c:v>540987533.49299991</c:v>
                </c:pt>
                <c:pt idx="40">
                  <c:v>540506119.24800003</c:v>
                </c:pt>
                <c:pt idx="41">
                  <c:v>556568151.421</c:v>
                </c:pt>
                <c:pt idx="42">
                  <c:v>554076092.38800001</c:v>
                </c:pt>
                <c:pt idx="43">
                  <c:v>526281873.09000003</c:v>
                </c:pt>
                <c:pt idx="44">
                  <c:v>466445837.39300007</c:v>
                </c:pt>
                <c:pt idx="45">
                  <c:v>467612736.83100003</c:v>
                </c:pt>
                <c:pt idx="46">
                  <c:v>425308556.80999994</c:v>
                </c:pt>
                <c:pt idx="47">
                  <c:v>380540076.50699997</c:v>
                </c:pt>
                <c:pt idx="48">
                  <c:v>365620095.10799998</c:v>
                </c:pt>
                <c:pt idx="49">
                  <c:v>372781724.546</c:v>
                </c:pt>
                <c:pt idx="50">
                  <c:v>362040038.67599994</c:v>
                </c:pt>
                <c:pt idx="51">
                  <c:v>372963447.47200006</c:v>
                </c:pt>
                <c:pt idx="52">
                  <c:v>362591601.45599997</c:v>
                </c:pt>
                <c:pt idx="53">
                  <c:v>351104910.84000009</c:v>
                </c:pt>
                <c:pt idx="54">
                  <c:v>340326453.88800001</c:v>
                </c:pt>
                <c:pt idx="55">
                  <c:v>347426353.02700001</c:v>
                </c:pt>
                <c:pt idx="56">
                  <c:v>328619461.20800006</c:v>
                </c:pt>
                <c:pt idx="57">
                  <c:v>314043164.13599998</c:v>
                </c:pt>
                <c:pt idx="58">
                  <c:v>291803201.74600005</c:v>
                </c:pt>
                <c:pt idx="59">
                  <c:v>278357102.41600001</c:v>
                </c:pt>
                <c:pt idx="60">
                  <c:v>297153062</c:v>
                </c:pt>
                <c:pt idx="61">
                  <c:v>355564033.88999999</c:v>
                </c:pt>
                <c:pt idx="62">
                  <c:v>418590372.64999998</c:v>
                </c:pt>
                <c:pt idx="63">
                  <c:v>388029865.76000005</c:v>
                </c:pt>
                <c:pt idx="64">
                  <c:v>409008836.35999995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axId val="126387328"/>
        <c:axId val="126388864"/>
      </c:barChart>
      <c:dateAx>
        <c:axId val="12638732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txPr>
          <a:bodyPr rot="2700000"/>
          <a:lstStyle/>
          <a:p>
            <a:pPr>
              <a:defRPr sz="6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26388864"/>
        <c:crosses val="autoZero"/>
        <c:auto val="1"/>
        <c:lblOffset val="100"/>
        <c:baseTimeUnit val="years"/>
      </c:dateAx>
      <c:valAx>
        <c:axId val="126388864"/>
        <c:scaling>
          <c:orientation val="minMax"/>
        </c:scaling>
        <c:delete val="0"/>
        <c:axPos val="l"/>
        <c:majorGridlines/>
        <c:numFmt formatCode="&quot;$&quot;#,##0" sourceLinked="1"/>
        <c:majorTickMark val="out"/>
        <c:minorTickMark val="none"/>
        <c:tickLblPos val="nextTo"/>
        <c:txPr>
          <a:bodyPr/>
          <a:lstStyle/>
          <a:p>
            <a:pPr>
              <a:defRPr sz="6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263873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South Atlantic Landings</a:t>
            </a:r>
          </a:p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(in 2010 dollars)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'South Atlantic'!$D$1</c:f>
              <c:strCache>
                <c:ptCount val="1"/>
                <c:pt idx="0">
                  <c:v>South Atlantic Landings 2010</c:v>
                </c:pt>
              </c:strCache>
            </c:strRef>
          </c:tx>
          <c:invertIfNegative val="0"/>
          <c:dPt>
            <c:idx val="60"/>
            <c:invertIfNegative val="0"/>
            <c:bubble3D val="0"/>
            <c:spPr>
              <a:solidFill>
                <a:srgbClr val="FF0000"/>
              </a:solidFill>
            </c:spPr>
          </c:dPt>
          <c:cat>
            <c:numRef>
              <c:f>'South Atlantic'!$A$2:$A$66</c:f>
              <c:numCache>
                <c:formatCode>m/d/yyyy</c:formatCode>
                <c:ptCount val="65"/>
                <c:pt idx="0">
                  <c:v>18264</c:v>
                </c:pt>
                <c:pt idx="1">
                  <c:v>18629</c:v>
                </c:pt>
                <c:pt idx="2">
                  <c:v>18994</c:v>
                </c:pt>
                <c:pt idx="3">
                  <c:v>19360</c:v>
                </c:pt>
                <c:pt idx="4">
                  <c:v>19725</c:v>
                </c:pt>
                <c:pt idx="5">
                  <c:v>20090</c:v>
                </c:pt>
                <c:pt idx="6">
                  <c:v>20455</c:v>
                </c:pt>
                <c:pt idx="7">
                  <c:v>20821</c:v>
                </c:pt>
                <c:pt idx="8">
                  <c:v>21186</c:v>
                </c:pt>
                <c:pt idx="9">
                  <c:v>21551</c:v>
                </c:pt>
                <c:pt idx="10">
                  <c:v>21916</c:v>
                </c:pt>
                <c:pt idx="11">
                  <c:v>22282</c:v>
                </c:pt>
                <c:pt idx="12">
                  <c:v>22647</c:v>
                </c:pt>
                <c:pt idx="13">
                  <c:v>23012</c:v>
                </c:pt>
                <c:pt idx="14">
                  <c:v>23377</c:v>
                </c:pt>
                <c:pt idx="15">
                  <c:v>23743</c:v>
                </c:pt>
                <c:pt idx="16">
                  <c:v>24108</c:v>
                </c:pt>
                <c:pt idx="17">
                  <c:v>24473</c:v>
                </c:pt>
                <c:pt idx="18">
                  <c:v>24838</c:v>
                </c:pt>
                <c:pt idx="19">
                  <c:v>25204</c:v>
                </c:pt>
                <c:pt idx="20">
                  <c:v>25569</c:v>
                </c:pt>
                <c:pt idx="21">
                  <c:v>25934</c:v>
                </c:pt>
                <c:pt idx="22">
                  <c:v>26299</c:v>
                </c:pt>
                <c:pt idx="23">
                  <c:v>26665</c:v>
                </c:pt>
                <c:pt idx="24">
                  <c:v>27030</c:v>
                </c:pt>
                <c:pt idx="25">
                  <c:v>27395</c:v>
                </c:pt>
                <c:pt idx="26">
                  <c:v>27760</c:v>
                </c:pt>
                <c:pt idx="27">
                  <c:v>28126</c:v>
                </c:pt>
                <c:pt idx="28">
                  <c:v>28491</c:v>
                </c:pt>
                <c:pt idx="29">
                  <c:v>28856</c:v>
                </c:pt>
                <c:pt idx="30">
                  <c:v>29221</c:v>
                </c:pt>
                <c:pt idx="31">
                  <c:v>29587</c:v>
                </c:pt>
                <c:pt idx="32">
                  <c:v>29952</c:v>
                </c:pt>
                <c:pt idx="33">
                  <c:v>30317</c:v>
                </c:pt>
                <c:pt idx="34">
                  <c:v>30682</c:v>
                </c:pt>
                <c:pt idx="35">
                  <c:v>31048</c:v>
                </c:pt>
                <c:pt idx="36">
                  <c:v>31413</c:v>
                </c:pt>
                <c:pt idx="37">
                  <c:v>31778</c:v>
                </c:pt>
                <c:pt idx="38">
                  <c:v>32143</c:v>
                </c:pt>
                <c:pt idx="39">
                  <c:v>32509</c:v>
                </c:pt>
                <c:pt idx="40">
                  <c:v>32874</c:v>
                </c:pt>
                <c:pt idx="41">
                  <c:v>33239</c:v>
                </c:pt>
                <c:pt idx="42">
                  <c:v>33604</c:v>
                </c:pt>
                <c:pt idx="43">
                  <c:v>33970</c:v>
                </c:pt>
                <c:pt idx="44">
                  <c:v>34335</c:v>
                </c:pt>
                <c:pt idx="45">
                  <c:v>34700</c:v>
                </c:pt>
                <c:pt idx="46">
                  <c:v>35065</c:v>
                </c:pt>
                <c:pt idx="47">
                  <c:v>35431</c:v>
                </c:pt>
                <c:pt idx="48">
                  <c:v>35796</c:v>
                </c:pt>
                <c:pt idx="49">
                  <c:v>36161</c:v>
                </c:pt>
                <c:pt idx="50">
                  <c:v>36526</c:v>
                </c:pt>
                <c:pt idx="51">
                  <c:v>36892</c:v>
                </c:pt>
                <c:pt idx="52">
                  <c:v>37257</c:v>
                </c:pt>
                <c:pt idx="53">
                  <c:v>37622</c:v>
                </c:pt>
                <c:pt idx="54">
                  <c:v>37987</c:v>
                </c:pt>
                <c:pt idx="55">
                  <c:v>38353</c:v>
                </c:pt>
                <c:pt idx="56">
                  <c:v>38718</c:v>
                </c:pt>
                <c:pt idx="57">
                  <c:v>39083</c:v>
                </c:pt>
                <c:pt idx="58">
                  <c:v>39448</c:v>
                </c:pt>
                <c:pt idx="59">
                  <c:v>39814</c:v>
                </c:pt>
                <c:pt idx="60">
                  <c:v>40179</c:v>
                </c:pt>
                <c:pt idx="61">
                  <c:v>40544</c:v>
                </c:pt>
                <c:pt idx="62">
                  <c:v>40909</c:v>
                </c:pt>
                <c:pt idx="63">
                  <c:v>41275</c:v>
                </c:pt>
                <c:pt idx="64">
                  <c:v>41640</c:v>
                </c:pt>
              </c:numCache>
            </c:numRef>
          </c:cat>
          <c:val>
            <c:numRef>
              <c:f>'South Atlantic'!$D$2:$D$66</c:f>
              <c:numCache>
                <c:formatCode>"$"#,##0</c:formatCode>
                <c:ptCount val="65"/>
                <c:pt idx="0">
                  <c:v>171403312.39199999</c:v>
                </c:pt>
                <c:pt idx="1">
                  <c:v>150678594.28400001</c:v>
                </c:pt>
                <c:pt idx="2">
                  <c:v>161407260.78400001</c:v>
                </c:pt>
                <c:pt idx="3">
                  <c:v>164623509.38600001</c:v>
                </c:pt>
                <c:pt idx="4">
                  <c:v>142344472.704</c:v>
                </c:pt>
                <c:pt idx="5">
                  <c:v>140544786.88799998</c:v>
                </c:pt>
                <c:pt idx="6">
                  <c:v>159705149.80399999</c:v>
                </c:pt>
                <c:pt idx="7">
                  <c:v>160236379.68000001</c:v>
                </c:pt>
                <c:pt idx="8">
                  <c:v>151486887.82499999</c:v>
                </c:pt>
                <c:pt idx="9">
                  <c:v>141400035.84299999</c:v>
                </c:pt>
                <c:pt idx="10">
                  <c:v>149032170.43200001</c:v>
                </c:pt>
                <c:pt idx="11">
                  <c:v>145392781.248</c:v>
                </c:pt>
                <c:pt idx="12">
                  <c:v>169392939.72</c:v>
                </c:pt>
                <c:pt idx="13">
                  <c:v>138727856.34400001</c:v>
                </c:pt>
                <c:pt idx="14">
                  <c:v>144915523.09999999</c:v>
                </c:pt>
                <c:pt idx="15">
                  <c:v>185437673.498</c:v>
                </c:pt>
                <c:pt idx="16">
                  <c:v>182169335.96000001</c:v>
                </c:pt>
                <c:pt idx="17">
                  <c:v>163388897.48699999</c:v>
                </c:pt>
                <c:pt idx="18">
                  <c:v>206414841.43799999</c:v>
                </c:pt>
                <c:pt idx="19">
                  <c:v>216039509.33200002</c:v>
                </c:pt>
                <c:pt idx="20">
                  <c:v>167706903.31999999</c:v>
                </c:pt>
                <c:pt idx="21">
                  <c:v>224475984.208</c:v>
                </c:pt>
                <c:pt idx="22">
                  <c:v>234110793.417</c:v>
                </c:pt>
                <c:pt idx="23">
                  <c:v>281335381.491</c:v>
                </c:pt>
                <c:pt idx="24">
                  <c:v>224632847.12</c:v>
                </c:pt>
                <c:pt idx="25">
                  <c:v>257670942.18599999</c:v>
                </c:pt>
                <c:pt idx="26">
                  <c:v>283397073.63999999</c:v>
                </c:pt>
                <c:pt idx="27">
                  <c:v>256330515</c:v>
                </c:pt>
                <c:pt idx="28">
                  <c:v>281853708.22399998</c:v>
                </c:pt>
                <c:pt idx="29">
                  <c:v>440522009.57200003</c:v>
                </c:pt>
                <c:pt idx="30">
                  <c:v>405850277.574</c:v>
                </c:pt>
                <c:pt idx="31">
                  <c:v>318919830.94599998</c:v>
                </c:pt>
                <c:pt idx="32">
                  <c:v>382625433.13999999</c:v>
                </c:pt>
                <c:pt idx="33">
                  <c:v>362634921.36300004</c:v>
                </c:pt>
                <c:pt idx="34">
                  <c:v>319799253.09000003</c:v>
                </c:pt>
                <c:pt idx="35">
                  <c:v>320118681.69400001</c:v>
                </c:pt>
                <c:pt idx="36">
                  <c:v>313408512.85000002</c:v>
                </c:pt>
                <c:pt idx="37">
                  <c:v>323315346.04000002</c:v>
                </c:pt>
                <c:pt idx="38">
                  <c:v>343350629.079</c:v>
                </c:pt>
                <c:pt idx="39">
                  <c:v>329814818.36199999</c:v>
                </c:pt>
                <c:pt idx="40">
                  <c:v>294233984.028</c:v>
                </c:pt>
                <c:pt idx="41">
                  <c:v>276128285.18299997</c:v>
                </c:pt>
                <c:pt idx="42">
                  <c:v>239691617.34</c:v>
                </c:pt>
                <c:pt idx="43">
                  <c:v>257632988.45999998</c:v>
                </c:pt>
                <c:pt idx="44">
                  <c:v>319608987.52500004</c:v>
                </c:pt>
                <c:pt idx="45">
                  <c:v>351944697.73500001</c:v>
                </c:pt>
                <c:pt idx="46">
                  <c:v>297005103.03999996</c:v>
                </c:pt>
                <c:pt idx="47">
                  <c:v>302873091.96600002</c:v>
                </c:pt>
                <c:pt idx="48">
                  <c:v>264713174.016</c:v>
                </c:pt>
                <c:pt idx="49">
                  <c:v>267657106.10099998</c:v>
                </c:pt>
                <c:pt idx="50">
                  <c:v>269622290.25199997</c:v>
                </c:pt>
                <c:pt idx="51">
                  <c:v>218602379.072</c:v>
                </c:pt>
                <c:pt idx="52">
                  <c:v>206748037.06799999</c:v>
                </c:pt>
                <c:pt idx="53">
                  <c:v>185395386.55500001</c:v>
                </c:pt>
                <c:pt idx="54">
                  <c:v>183780954.322</c:v>
                </c:pt>
                <c:pt idx="55">
                  <c:v>146659908.44600001</c:v>
                </c:pt>
                <c:pt idx="56">
                  <c:v>151959762.046</c:v>
                </c:pt>
                <c:pt idx="57">
                  <c:v>160324995.67200002</c:v>
                </c:pt>
                <c:pt idx="58">
                  <c:v>167728943.84999999</c:v>
                </c:pt>
                <c:pt idx="59">
                  <c:v>149374590.75999999</c:v>
                </c:pt>
                <c:pt idx="60">
                  <c:v>165710280</c:v>
                </c:pt>
                <c:pt idx="61">
                  <c:v>166166449.46000001</c:v>
                </c:pt>
                <c:pt idx="62">
                  <c:v>162474358</c:v>
                </c:pt>
                <c:pt idx="63">
                  <c:v>151548526.78</c:v>
                </c:pt>
                <c:pt idx="64">
                  <c:v>169553537.16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axId val="126770176"/>
        <c:axId val="126800640"/>
      </c:barChart>
      <c:dateAx>
        <c:axId val="12677017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txPr>
          <a:bodyPr rot="2700000"/>
          <a:lstStyle/>
          <a:p>
            <a:pPr>
              <a:defRPr sz="6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26800640"/>
        <c:crosses val="autoZero"/>
        <c:auto val="1"/>
        <c:lblOffset val="100"/>
        <c:baseTimeUnit val="years"/>
      </c:dateAx>
      <c:valAx>
        <c:axId val="126800640"/>
        <c:scaling>
          <c:orientation val="minMax"/>
        </c:scaling>
        <c:delete val="0"/>
        <c:axPos val="l"/>
        <c:majorGridlines/>
        <c:numFmt formatCode="&quot;$&quot;#,##0" sourceLinked="1"/>
        <c:majorTickMark val="out"/>
        <c:minorTickMark val="none"/>
        <c:tickLblPos val="nextTo"/>
        <c:txPr>
          <a:bodyPr/>
          <a:lstStyle/>
          <a:p>
            <a:pPr>
              <a:defRPr sz="6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267701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000" b="1">
                <a:latin typeface="Arial" panose="020B0604020202020204" pitchFamily="34" charset="0"/>
                <a:cs typeface="Arial" panose="020B0604020202020204" pitchFamily="34" charset="0"/>
              </a:rPr>
              <a:t>South Atlantic Landings - Shrimp</a:t>
            </a:r>
          </a:p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000" b="1">
                <a:latin typeface="Arial" panose="020B0604020202020204" pitchFamily="34" charset="0"/>
                <a:cs typeface="Arial" panose="020B0604020202020204" pitchFamily="34" charset="0"/>
              </a:rPr>
              <a:t>(in 2010 dollars)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'South Atlantic'!$F$1</c:f>
              <c:strCache>
                <c:ptCount val="1"/>
                <c:pt idx="0">
                  <c:v>2010 Value - Shrimp</c:v>
                </c:pt>
              </c:strCache>
            </c:strRef>
          </c:tx>
          <c:invertIfNegative val="0"/>
          <c:dPt>
            <c:idx val="60"/>
            <c:invertIfNegative val="0"/>
            <c:bubble3D val="0"/>
            <c:spPr>
              <a:solidFill>
                <a:srgbClr val="FF0000"/>
              </a:solidFill>
            </c:spPr>
          </c:dPt>
          <c:cat>
            <c:numRef>
              <c:f>'South Atlantic'!$A$2:$A$66</c:f>
              <c:numCache>
                <c:formatCode>m/d/yyyy</c:formatCode>
                <c:ptCount val="65"/>
                <c:pt idx="0">
                  <c:v>18264</c:v>
                </c:pt>
                <c:pt idx="1">
                  <c:v>18629</c:v>
                </c:pt>
                <c:pt idx="2">
                  <c:v>18994</c:v>
                </c:pt>
                <c:pt idx="3">
                  <c:v>19360</c:v>
                </c:pt>
                <c:pt idx="4">
                  <c:v>19725</c:v>
                </c:pt>
                <c:pt idx="5">
                  <c:v>20090</c:v>
                </c:pt>
                <c:pt idx="6">
                  <c:v>20455</c:v>
                </c:pt>
                <c:pt idx="7">
                  <c:v>20821</c:v>
                </c:pt>
                <c:pt idx="8">
                  <c:v>21186</c:v>
                </c:pt>
                <c:pt idx="9">
                  <c:v>21551</c:v>
                </c:pt>
                <c:pt idx="10">
                  <c:v>21916</c:v>
                </c:pt>
                <c:pt idx="11">
                  <c:v>22282</c:v>
                </c:pt>
                <c:pt idx="12">
                  <c:v>22647</c:v>
                </c:pt>
                <c:pt idx="13">
                  <c:v>23012</c:v>
                </c:pt>
                <c:pt idx="14">
                  <c:v>23377</c:v>
                </c:pt>
                <c:pt idx="15">
                  <c:v>23743</c:v>
                </c:pt>
                <c:pt idx="16">
                  <c:v>24108</c:v>
                </c:pt>
                <c:pt idx="17">
                  <c:v>24473</c:v>
                </c:pt>
                <c:pt idx="18">
                  <c:v>24838</c:v>
                </c:pt>
                <c:pt idx="19">
                  <c:v>25204</c:v>
                </c:pt>
                <c:pt idx="20">
                  <c:v>25569</c:v>
                </c:pt>
                <c:pt idx="21">
                  <c:v>25934</c:v>
                </c:pt>
                <c:pt idx="22">
                  <c:v>26299</c:v>
                </c:pt>
                <c:pt idx="23">
                  <c:v>26665</c:v>
                </c:pt>
                <c:pt idx="24">
                  <c:v>27030</c:v>
                </c:pt>
                <c:pt idx="25">
                  <c:v>27395</c:v>
                </c:pt>
                <c:pt idx="26">
                  <c:v>27760</c:v>
                </c:pt>
                <c:pt idx="27">
                  <c:v>28126</c:v>
                </c:pt>
                <c:pt idx="28">
                  <c:v>28491</c:v>
                </c:pt>
                <c:pt idx="29">
                  <c:v>28856</c:v>
                </c:pt>
                <c:pt idx="30">
                  <c:v>29221</c:v>
                </c:pt>
                <c:pt idx="31">
                  <c:v>29587</c:v>
                </c:pt>
                <c:pt idx="32">
                  <c:v>29952</c:v>
                </c:pt>
                <c:pt idx="33">
                  <c:v>30317</c:v>
                </c:pt>
                <c:pt idx="34">
                  <c:v>30682</c:v>
                </c:pt>
                <c:pt idx="35">
                  <c:v>31048</c:v>
                </c:pt>
                <c:pt idx="36">
                  <c:v>31413</c:v>
                </c:pt>
                <c:pt idx="37">
                  <c:v>31778</c:v>
                </c:pt>
                <c:pt idx="38">
                  <c:v>32143</c:v>
                </c:pt>
                <c:pt idx="39">
                  <c:v>32509</c:v>
                </c:pt>
                <c:pt idx="40">
                  <c:v>32874</c:v>
                </c:pt>
                <c:pt idx="41">
                  <c:v>33239</c:v>
                </c:pt>
                <c:pt idx="42">
                  <c:v>33604</c:v>
                </c:pt>
                <c:pt idx="43">
                  <c:v>33970</c:v>
                </c:pt>
                <c:pt idx="44">
                  <c:v>34335</c:v>
                </c:pt>
                <c:pt idx="45">
                  <c:v>34700</c:v>
                </c:pt>
                <c:pt idx="46">
                  <c:v>35065</c:v>
                </c:pt>
                <c:pt idx="47">
                  <c:v>35431</c:v>
                </c:pt>
                <c:pt idx="48">
                  <c:v>35796</c:v>
                </c:pt>
                <c:pt idx="49">
                  <c:v>36161</c:v>
                </c:pt>
                <c:pt idx="50">
                  <c:v>36526</c:v>
                </c:pt>
                <c:pt idx="51">
                  <c:v>36892</c:v>
                </c:pt>
                <c:pt idx="52">
                  <c:v>37257</c:v>
                </c:pt>
                <c:pt idx="53">
                  <c:v>37622</c:v>
                </c:pt>
                <c:pt idx="54">
                  <c:v>37987</c:v>
                </c:pt>
                <c:pt idx="55">
                  <c:v>38353</c:v>
                </c:pt>
                <c:pt idx="56">
                  <c:v>38718</c:v>
                </c:pt>
                <c:pt idx="57">
                  <c:v>39083</c:v>
                </c:pt>
                <c:pt idx="58">
                  <c:v>39448</c:v>
                </c:pt>
                <c:pt idx="59">
                  <c:v>39814</c:v>
                </c:pt>
                <c:pt idx="60">
                  <c:v>40179</c:v>
                </c:pt>
                <c:pt idx="61">
                  <c:v>40544</c:v>
                </c:pt>
                <c:pt idx="62">
                  <c:v>40909</c:v>
                </c:pt>
                <c:pt idx="63">
                  <c:v>41275</c:v>
                </c:pt>
                <c:pt idx="64">
                  <c:v>41640</c:v>
                </c:pt>
              </c:numCache>
            </c:numRef>
          </c:cat>
          <c:val>
            <c:numRef>
              <c:f>'South Atlantic'!$F$2:$F$66</c:f>
              <c:numCache>
                <c:formatCode>"$"#,##0</c:formatCode>
                <c:ptCount val="65"/>
                <c:pt idx="0">
                  <c:v>80162384.639999986</c:v>
                </c:pt>
                <c:pt idx="1">
                  <c:v>88276907.215000004</c:v>
                </c:pt>
                <c:pt idx="2">
                  <c:v>106668499.60800001</c:v>
                </c:pt>
                <c:pt idx="3">
                  <c:v>83038470.687000006</c:v>
                </c:pt>
                <c:pt idx="4">
                  <c:v>86409068.340000004</c:v>
                </c:pt>
                <c:pt idx="5">
                  <c:v>83982623.327999979</c:v>
                </c:pt>
                <c:pt idx="6">
                  <c:v>96976229.507999986</c:v>
                </c:pt>
                <c:pt idx="7">
                  <c:v>89028454.640000015</c:v>
                </c:pt>
                <c:pt idx="8">
                  <c:v>91372598.294999987</c:v>
                </c:pt>
                <c:pt idx="9">
                  <c:v>92422011.370999992</c:v>
                </c:pt>
                <c:pt idx="10">
                  <c:v>86290591.875000015</c:v>
                </c:pt>
                <c:pt idx="11">
                  <c:v>94644659.537999988</c:v>
                </c:pt>
                <c:pt idx="12">
                  <c:v>87529070.799999997</c:v>
                </c:pt>
                <c:pt idx="13">
                  <c:v>100817557.722</c:v>
                </c:pt>
                <c:pt idx="14">
                  <c:v>97448424.041999996</c:v>
                </c:pt>
                <c:pt idx="15">
                  <c:v>113372073.90799999</c:v>
                </c:pt>
                <c:pt idx="16">
                  <c:v>105696150.79000001</c:v>
                </c:pt>
                <c:pt idx="17">
                  <c:v>98872048.608999997</c:v>
                </c:pt>
                <c:pt idx="18">
                  <c:v>108619568.564</c:v>
                </c:pt>
                <c:pt idx="19">
                  <c:v>99189390.060000017</c:v>
                </c:pt>
                <c:pt idx="20">
                  <c:v>77310748.819999993</c:v>
                </c:pt>
                <c:pt idx="21">
                  <c:v>86790069.231999993</c:v>
                </c:pt>
                <c:pt idx="22">
                  <c:v>113828940.45</c:v>
                </c:pt>
                <c:pt idx="23">
                  <c:v>122754138.072</c:v>
                </c:pt>
                <c:pt idx="24">
                  <c:v>118855254.07000001</c:v>
                </c:pt>
                <c:pt idx="25">
                  <c:v>122421124.39199999</c:v>
                </c:pt>
                <c:pt idx="26">
                  <c:v>146708717.792</c:v>
                </c:pt>
                <c:pt idx="27">
                  <c:v>167080228.854</c:v>
                </c:pt>
                <c:pt idx="28">
                  <c:v>166285332.39999998</c:v>
                </c:pt>
                <c:pt idx="29">
                  <c:v>240826955.04000002</c:v>
                </c:pt>
                <c:pt idx="30">
                  <c:v>217296103.248</c:v>
                </c:pt>
                <c:pt idx="31">
                  <c:v>234244880.48199999</c:v>
                </c:pt>
                <c:pt idx="32">
                  <c:v>232293953.09999999</c:v>
                </c:pt>
                <c:pt idx="33">
                  <c:v>216284539.02000004</c:v>
                </c:pt>
                <c:pt idx="34">
                  <c:v>235696867.42500001</c:v>
                </c:pt>
                <c:pt idx="35">
                  <c:v>195493346.09</c:v>
                </c:pt>
                <c:pt idx="36">
                  <c:v>163991354.84000003</c:v>
                </c:pt>
                <c:pt idx="37">
                  <c:v>186454405.72500002</c:v>
                </c:pt>
                <c:pt idx="38">
                  <c:v>208509535.57699999</c:v>
                </c:pt>
                <c:pt idx="39">
                  <c:v>194552367.39899999</c:v>
                </c:pt>
                <c:pt idx="40">
                  <c:v>163468061.57999998</c:v>
                </c:pt>
                <c:pt idx="41">
                  <c:v>139074199.88299996</c:v>
                </c:pt>
                <c:pt idx="42">
                  <c:v>126149255.358</c:v>
                </c:pt>
                <c:pt idx="43">
                  <c:v>140715135.78299999</c:v>
                </c:pt>
                <c:pt idx="44">
                  <c:v>148358084.51800004</c:v>
                </c:pt>
                <c:pt idx="45">
                  <c:v>146942887.53600001</c:v>
                </c:pt>
                <c:pt idx="46">
                  <c:v>135886152.57999998</c:v>
                </c:pt>
                <c:pt idx="47">
                  <c:v>142800931.33200002</c:v>
                </c:pt>
                <c:pt idx="48">
                  <c:v>143282186.56799999</c:v>
                </c:pt>
                <c:pt idx="49">
                  <c:v>139417550.426</c:v>
                </c:pt>
                <c:pt idx="50">
                  <c:v>156691575.70799997</c:v>
                </c:pt>
                <c:pt idx="51">
                  <c:v>147323705.75999999</c:v>
                </c:pt>
                <c:pt idx="52">
                  <c:v>140218788.83999997</c:v>
                </c:pt>
                <c:pt idx="53">
                  <c:v>128821111.815</c:v>
                </c:pt>
                <c:pt idx="54">
                  <c:v>127621297.366</c:v>
                </c:pt>
                <c:pt idx="55">
                  <c:v>104719366.58400001</c:v>
                </c:pt>
                <c:pt idx="56">
                  <c:v>107500476.18000001</c:v>
                </c:pt>
                <c:pt idx="57">
                  <c:v>112707835.75200002</c:v>
                </c:pt>
                <c:pt idx="58">
                  <c:v>115594767.16</c:v>
                </c:pt>
                <c:pt idx="59">
                  <c:v>113547922.25599998</c:v>
                </c:pt>
                <c:pt idx="60">
                  <c:v>118517905</c:v>
                </c:pt>
                <c:pt idx="61">
                  <c:v>110762439.54000001</c:v>
                </c:pt>
                <c:pt idx="62">
                  <c:v>109982310.34999999</c:v>
                </c:pt>
                <c:pt idx="63">
                  <c:v>113975224.66</c:v>
                </c:pt>
                <c:pt idx="64">
                  <c:v>117813246.84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axId val="125973248"/>
        <c:axId val="125974784"/>
      </c:barChart>
      <c:dateAx>
        <c:axId val="12597324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txPr>
          <a:bodyPr rot="2700000"/>
          <a:lstStyle/>
          <a:p>
            <a:pPr>
              <a:defRPr sz="6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25974784"/>
        <c:crosses val="autoZero"/>
        <c:auto val="1"/>
        <c:lblOffset val="100"/>
        <c:baseTimeUnit val="years"/>
      </c:dateAx>
      <c:valAx>
        <c:axId val="125974784"/>
        <c:scaling>
          <c:orientation val="minMax"/>
        </c:scaling>
        <c:delete val="0"/>
        <c:axPos val="l"/>
        <c:majorGridlines/>
        <c:numFmt formatCode="&quot;$&quot;#,##0" sourceLinked="1"/>
        <c:majorTickMark val="out"/>
        <c:minorTickMark val="none"/>
        <c:tickLblPos val="nextTo"/>
        <c:txPr>
          <a:bodyPr/>
          <a:lstStyle/>
          <a:p>
            <a:pPr>
              <a:defRPr sz="6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259732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en-US" sz="1000">
                <a:latin typeface="Arial" pitchFamily="34" charset="0"/>
                <a:cs typeface="Arial" pitchFamily="34" charset="0"/>
              </a:rPr>
              <a:t>Gulf of Mexico Landings</a:t>
            </a:r>
          </a:p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en-US" sz="1000">
                <a:latin typeface="Arial" pitchFamily="34" charset="0"/>
                <a:cs typeface="Arial" pitchFamily="34" charset="0"/>
              </a:rPr>
              <a:t>(In 2010 dollars)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'Gulf of Mexico'!$D$1</c:f>
              <c:strCache>
                <c:ptCount val="1"/>
                <c:pt idx="0">
                  <c:v>Total in 2010 dollars</c:v>
                </c:pt>
              </c:strCache>
            </c:strRef>
          </c:tx>
          <c:invertIfNegative val="0"/>
          <c:cat>
            <c:numRef>
              <c:f>'Gulf of Mexico'!$A$2:$A$62</c:f>
              <c:numCache>
                <c:formatCode>m/d/yyyy</c:formatCode>
                <c:ptCount val="61"/>
                <c:pt idx="0">
                  <c:v>18264</c:v>
                </c:pt>
                <c:pt idx="1">
                  <c:v>18629</c:v>
                </c:pt>
                <c:pt idx="2">
                  <c:v>18994</c:v>
                </c:pt>
                <c:pt idx="3">
                  <c:v>19360</c:v>
                </c:pt>
                <c:pt idx="4">
                  <c:v>19725</c:v>
                </c:pt>
                <c:pt idx="5">
                  <c:v>20090</c:v>
                </c:pt>
                <c:pt idx="6">
                  <c:v>20455</c:v>
                </c:pt>
                <c:pt idx="7">
                  <c:v>20821</c:v>
                </c:pt>
                <c:pt idx="8">
                  <c:v>21186</c:v>
                </c:pt>
                <c:pt idx="9">
                  <c:v>21551</c:v>
                </c:pt>
                <c:pt idx="10">
                  <c:v>21916</c:v>
                </c:pt>
                <c:pt idx="11">
                  <c:v>22282</c:v>
                </c:pt>
                <c:pt idx="12">
                  <c:v>22647</c:v>
                </c:pt>
                <c:pt idx="13">
                  <c:v>23012</c:v>
                </c:pt>
                <c:pt idx="14">
                  <c:v>23377</c:v>
                </c:pt>
                <c:pt idx="15">
                  <c:v>23743</c:v>
                </c:pt>
                <c:pt idx="16">
                  <c:v>24108</c:v>
                </c:pt>
                <c:pt idx="17">
                  <c:v>24473</c:v>
                </c:pt>
                <c:pt idx="18">
                  <c:v>24838</c:v>
                </c:pt>
                <c:pt idx="19">
                  <c:v>25204</c:v>
                </c:pt>
                <c:pt idx="20">
                  <c:v>25569</c:v>
                </c:pt>
                <c:pt idx="21">
                  <c:v>25934</c:v>
                </c:pt>
                <c:pt idx="22">
                  <c:v>26299</c:v>
                </c:pt>
                <c:pt idx="23">
                  <c:v>26665</c:v>
                </c:pt>
                <c:pt idx="24">
                  <c:v>27030</c:v>
                </c:pt>
                <c:pt idx="25">
                  <c:v>27395</c:v>
                </c:pt>
                <c:pt idx="26">
                  <c:v>27760</c:v>
                </c:pt>
                <c:pt idx="27">
                  <c:v>28126</c:v>
                </c:pt>
                <c:pt idx="28">
                  <c:v>28491</c:v>
                </c:pt>
                <c:pt idx="29">
                  <c:v>28856</c:v>
                </c:pt>
                <c:pt idx="30">
                  <c:v>29221</c:v>
                </c:pt>
                <c:pt idx="31">
                  <c:v>29587</c:v>
                </c:pt>
                <c:pt idx="32">
                  <c:v>29952</c:v>
                </c:pt>
                <c:pt idx="33">
                  <c:v>30317</c:v>
                </c:pt>
                <c:pt idx="34">
                  <c:v>30682</c:v>
                </c:pt>
                <c:pt idx="35">
                  <c:v>31048</c:v>
                </c:pt>
                <c:pt idx="36">
                  <c:v>31413</c:v>
                </c:pt>
                <c:pt idx="37">
                  <c:v>31778</c:v>
                </c:pt>
                <c:pt idx="38">
                  <c:v>32143</c:v>
                </c:pt>
                <c:pt idx="39">
                  <c:v>32509</c:v>
                </c:pt>
                <c:pt idx="40">
                  <c:v>32874</c:v>
                </c:pt>
                <c:pt idx="41">
                  <c:v>33239</c:v>
                </c:pt>
                <c:pt idx="42">
                  <c:v>33604</c:v>
                </c:pt>
                <c:pt idx="43">
                  <c:v>33970</c:v>
                </c:pt>
                <c:pt idx="44">
                  <c:v>34335</c:v>
                </c:pt>
                <c:pt idx="45">
                  <c:v>34700</c:v>
                </c:pt>
                <c:pt idx="46">
                  <c:v>35065</c:v>
                </c:pt>
                <c:pt idx="47">
                  <c:v>35431</c:v>
                </c:pt>
                <c:pt idx="48">
                  <c:v>35796</c:v>
                </c:pt>
                <c:pt idx="49">
                  <c:v>36161</c:v>
                </c:pt>
                <c:pt idx="50">
                  <c:v>36526</c:v>
                </c:pt>
                <c:pt idx="51">
                  <c:v>36892</c:v>
                </c:pt>
                <c:pt idx="52">
                  <c:v>37257</c:v>
                </c:pt>
                <c:pt idx="53">
                  <c:v>37622</c:v>
                </c:pt>
                <c:pt idx="54">
                  <c:v>37987</c:v>
                </c:pt>
                <c:pt idx="55">
                  <c:v>38353</c:v>
                </c:pt>
                <c:pt idx="56">
                  <c:v>38718</c:v>
                </c:pt>
                <c:pt idx="57">
                  <c:v>39083</c:v>
                </c:pt>
                <c:pt idx="58">
                  <c:v>39448</c:v>
                </c:pt>
                <c:pt idx="59">
                  <c:v>39814</c:v>
                </c:pt>
                <c:pt idx="60">
                  <c:v>40179</c:v>
                </c:pt>
              </c:numCache>
            </c:numRef>
          </c:cat>
          <c:val>
            <c:numRef>
              <c:f>'Gulf of Mexico'!$D$2:$D$62</c:f>
              <c:numCache>
                <c:formatCode>"$"#,##0</c:formatCode>
                <c:ptCount val="61"/>
                <c:pt idx="0">
                  <c:v>455638686.36000001</c:v>
                </c:pt>
                <c:pt idx="1">
                  <c:v>533607317.11500001</c:v>
                </c:pt>
                <c:pt idx="2">
                  <c:v>561320627.20799994</c:v>
                </c:pt>
                <c:pt idx="3">
                  <c:v>695478501.21899998</c:v>
                </c:pt>
                <c:pt idx="4">
                  <c:v>588270553.12199998</c:v>
                </c:pt>
                <c:pt idx="5">
                  <c:v>620669787.19199991</c:v>
                </c:pt>
                <c:pt idx="6">
                  <c:v>684472090.92799997</c:v>
                </c:pt>
                <c:pt idx="7">
                  <c:v>654662420.63999999</c:v>
                </c:pt>
                <c:pt idx="8">
                  <c:v>652937947.11000001</c:v>
                </c:pt>
                <c:pt idx="9">
                  <c:v>581755403.54299998</c:v>
                </c:pt>
                <c:pt idx="10">
                  <c:v>629571436.07299995</c:v>
                </c:pt>
                <c:pt idx="11">
                  <c:v>550767965.31900001</c:v>
                </c:pt>
                <c:pt idx="12">
                  <c:v>699794832.24000001</c:v>
                </c:pt>
                <c:pt idx="13">
                  <c:v>720740001.296</c:v>
                </c:pt>
                <c:pt idx="14">
                  <c:v>734797651.73199999</c:v>
                </c:pt>
                <c:pt idx="15">
                  <c:v>784598517.73799992</c:v>
                </c:pt>
                <c:pt idx="16">
                  <c:v>822258215.93000007</c:v>
                </c:pt>
                <c:pt idx="17">
                  <c:v>822378273.801</c:v>
                </c:pt>
                <c:pt idx="18">
                  <c:v>868520315.85800004</c:v>
                </c:pt>
                <c:pt idx="19">
                  <c:v>904857831.69000006</c:v>
                </c:pt>
                <c:pt idx="20">
                  <c:v>926003820.06000006</c:v>
                </c:pt>
                <c:pt idx="21">
                  <c:v>1071673581.3280001</c:v>
                </c:pt>
                <c:pt idx="22">
                  <c:v>1170959901.855</c:v>
                </c:pt>
                <c:pt idx="23">
                  <c:v>1309444209.984</c:v>
                </c:pt>
                <c:pt idx="24">
                  <c:v>1071365354.735</c:v>
                </c:pt>
                <c:pt idx="25">
                  <c:v>1096670787.3870001</c:v>
                </c:pt>
                <c:pt idx="26">
                  <c:v>1480810562.408</c:v>
                </c:pt>
                <c:pt idx="27">
                  <c:v>1469353110.96</c:v>
                </c:pt>
                <c:pt idx="28">
                  <c:v>1621076133.424</c:v>
                </c:pt>
                <c:pt idx="29">
                  <c:v>1648445630.8399999</c:v>
                </c:pt>
                <c:pt idx="30">
                  <c:v>1343506986.8639998</c:v>
                </c:pt>
                <c:pt idx="31">
                  <c:v>1359326986.4630001</c:v>
                </c:pt>
                <c:pt idx="32">
                  <c:v>1410023037.7399998</c:v>
                </c:pt>
                <c:pt idx="33">
                  <c:v>1386643896.22</c:v>
                </c:pt>
                <c:pt idx="34">
                  <c:v>1392441152.0880001</c:v>
                </c:pt>
                <c:pt idx="35">
                  <c:v>1261475988.204</c:v>
                </c:pt>
                <c:pt idx="36">
                  <c:v>1606100998.71</c:v>
                </c:pt>
                <c:pt idx="37">
                  <c:v>1478537207.25</c:v>
                </c:pt>
                <c:pt idx="38">
                  <c:v>1316363385.835</c:v>
                </c:pt>
                <c:pt idx="39">
                  <c:v>1217831894.6029999</c:v>
                </c:pt>
                <c:pt idx="40">
                  <c:v>1112955983.0639999</c:v>
                </c:pt>
                <c:pt idx="41">
                  <c:v>1090638420.0480001</c:v>
                </c:pt>
                <c:pt idx="42">
                  <c:v>1018865999.0040001</c:v>
                </c:pt>
                <c:pt idx="43">
                  <c:v>942308879.9849999</c:v>
                </c:pt>
                <c:pt idx="44">
                  <c:v>1162413240.4820001</c:v>
                </c:pt>
                <c:pt idx="45">
                  <c:v>1093669754.6700001</c:v>
                </c:pt>
                <c:pt idx="46">
                  <c:v>993670214.61999989</c:v>
                </c:pt>
                <c:pt idx="47">
                  <c:v>1047404212.74</c:v>
                </c:pt>
                <c:pt idx="48">
                  <c:v>1052269559.4480001</c:v>
                </c:pt>
                <c:pt idx="49">
                  <c:v>1077783989.128</c:v>
                </c:pt>
                <c:pt idx="50">
                  <c:v>1222653342.438</c:v>
                </c:pt>
                <c:pt idx="51">
                  <c:v>994720564.99199998</c:v>
                </c:pt>
                <c:pt idx="52">
                  <c:v>826155467.10000002</c:v>
                </c:pt>
                <c:pt idx="53">
                  <c:v>785539421.02499998</c:v>
                </c:pt>
                <c:pt idx="54">
                  <c:v>772028022.96199989</c:v>
                </c:pt>
                <c:pt idx="55">
                  <c:v>698167869.34300005</c:v>
                </c:pt>
                <c:pt idx="56">
                  <c:v>747900049.73800004</c:v>
                </c:pt>
                <c:pt idx="57">
                  <c:v>726041075.92799997</c:v>
                </c:pt>
                <c:pt idx="58">
                  <c:v>670761161.20999992</c:v>
                </c:pt>
                <c:pt idx="59">
                  <c:v>654182475.22399998</c:v>
                </c:pt>
                <c:pt idx="60">
                  <c:v>639465714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26023936"/>
        <c:axId val="126857216"/>
      </c:barChart>
      <c:dateAx>
        <c:axId val="12602393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txPr>
          <a:bodyPr rot="2700000"/>
          <a:lstStyle/>
          <a:p>
            <a:pPr>
              <a:defRPr sz="600"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26857216"/>
        <c:crosses val="autoZero"/>
        <c:auto val="1"/>
        <c:lblOffset val="100"/>
        <c:baseTimeUnit val="years"/>
      </c:dateAx>
      <c:valAx>
        <c:axId val="126857216"/>
        <c:scaling>
          <c:orientation val="minMax"/>
        </c:scaling>
        <c:delete val="0"/>
        <c:axPos val="l"/>
        <c:majorGridlines/>
        <c:numFmt formatCode="&quot;$&quot;#,##0" sourceLinked="1"/>
        <c:majorTickMark val="out"/>
        <c:minorTickMark val="none"/>
        <c:tickLblPos val="nextTo"/>
        <c:txPr>
          <a:bodyPr/>
          <a:lstStyle/>
          <a:p>
            <a:pPr>
              <a:defRPr sz="600"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260239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en-US" sz="1000"/>
              <a:t>Gulf of Mexico Landings</a:t>
            </a:r>
          </a:p>
          <a:p>
            <a:pPr>
              <a:defRPr sz="1000"/>
            </a:pPr>
            <a:r>
              <a:rPr lang="en-US" sz="1000"/>
              <a:t>(in 2010 dollars)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'Gulf of Mexico'!$D$1</c:f>
              <c:strCache>
                <c:ptCount val="1"/>
                <c:pt idx="0">
                  <c:v>Total in 2010 dollars</c:v>
                </c:pt>
              </c:strCache>
            </c:strRef>
          </c:tx>
          <c:invertIfNegative val="0"/>
          <c:dPt>
            <c:idx val="60"/>
            <c:invertIfNegative val="0"/>
            <c:bubble3D val="0"/>
            <c:spPr>
              <a:solidFill>
                <a:srgbClr val="FF0000"/>
              </a:solidFill>
            </c:spPr>
          </c:dPt>
          <c:cat>
            <c:numRef>
              <c:f>'Gulf of Mexico'!$A$2:$A$66</c:f>
              <c:numCache>
                <c:formatCode>m/d/yyyy</c:formatCode>
                <c:ptCount val="65"/>
                <c:pt idx="0">
                  <c:v>18264</c:v>
                </c:pt>
                <c:pt idx="1">
                  <c:v>18629</c:v>
                </c:pt>
                <c:pt idx="2">
                  <c:v>18994</c:v>
                </c:pt>
                <c:pt idx="3">
                  <c:v>19360</c:v>
                </c:pt>
                <c:pt idx="4">
                  <c:v>19725</c:v>
                </c:pt>
                <c:pt idx="5">
                  <c:v>20090</c:v>
                </c:pt>
                <c:pt idx="6">
                  <c:v>20455</c:v>
                </c:pt>
                <c:pt idx="7">
                  <c:v>20821</c:v>
                </c:pt>
                <c:pt idx="8">
                  <c:v>21186</c:v>
                </c:pt>
                <c:pt idx="9">
                  <c:v>21551</c:v>
                </c:pt>
                <c:pt idx="10">
                  <c:v>21916</c:v>
                </c:pt>
                <c:pt idx="11">
                  <c:v>22282</c:v>
                </c:pt>
                <c:pt idx="12">
                  <c:v>22647</c:v>
                </c:pt>
                <c:pt idx="13">
                  <c:v>23012</c:v>
                </c:pt>
                <c:pt idx="14">
                  <c:v>23377</c:v>
                </c:pt>
                <c:pt idx="15">
                  <c:v>23743</c:v>
                </c:pt>
                <c:pt idx="16">
                  <c:v>24108</c:v>
                </c:pt>
                <c:pt idx="17">
                  <c:v>24473</c:v>
                </c:pt>
                <c:pt idx="18">
                  <c:v>24838</c:v>
                </c:pt>
                <c:pt idx="19">
                  <c:v>25204</c:v>
                </c:pt>
                <c:pt idx="20">
                  <c:v>25569</c:v>
                </c:pt>
                <c:pt idx="21">
                  <c:v>25934</c:v>
                </c:pt>
                <c:pt idx="22">
                  <c:v>26299</c:v>
                </c:pt>
                <c:pt idx="23">
                  <c:v>26665</c:v>
                </c:pt>
                <c:pt idx="24">
                  <c:v>27030</c:v>
                </c:pt>
                <c:pt idx="25">
                  <c:v>27395</c:v>
                </c:pt>
                <c:pt idx="26">
                  <c:v>27760</c:v>
                </c:pt>
                <c:pt idx="27">
                  <c:v>28126</c:v>
                </c:pt>
                <c:pt idx="28">
                  <c:v>28491</c:v>
                </c:pt>
                <c:pt idx="29">
                  <c:v>28856</c:v>
                </c:pt>
                <c:pt idx="30">
                  <c:v>29221</c:v>
                </c:pt>
                <c:pt idx="31">
                  <c:v>29587</c:v>
                </c:pt>
                <c:pt idx="32">
                  <c:v>29952</c:v>
                </c:pt>
                <c:pt idx="33">
                  <c:v>30317</c:v>
                </c:pt>
                <c:pt idx="34">
                  <c:v>30682</c:v>
                </c:pt>
                <c:pt idx="35">
                  <c:v>31048</c:v>
                </c:pt>
                <c:pt idx="36">
                  <c:v>31413</c:v>
                </c:pt>
                <c:pt idx="37">
                  <c:v>31778</c:v>
                </c:pt>
                <c:pt idx="38">
                  <c:v>32143</c:v>
                </c:pt>
                <c:pt idx="39">
                  <c:v>32509</c:v>
                </c:pt>
                <c:pt idx="40">
                  <c:v>32874</c:v>
                </c:pt>
                <c:pt idx="41">
                  <c:v>33239</c:v>
                </c:pt>
                <c:pt idx="42">
                  <c:v>33604</c:v>
                </c:pt>
                <c:pt idx="43">
                  <c:v>33970</c:v>
                </c:pt>
                <c:pt idx="44">
                  <c:v>34335</c:v>
                </c:pt>
                <c:pt idx="45">
                  <c:v>34700</c:v>
                </c:pt>
                <c:pt idx="46">
                  <c:v>35065</c:v>
                </c:pt>
                <c:pt idx="47">
                  <c:v>35431</c:v>
                </c:pt>
                <c:pt idx="48">
                  <c:v>35796</c:v>
                </c:pt>
                <c:pt idx="49">
                  <c:v>36161</c:v>
                </c:pt>
                <c:pt idx="50">
                  <c:v>36526</c:v>
                </c:pt>
                <c:pt idx="51">
                  <c:v>36892</c:v>
                </c:pt>
                <c:pt idx="52">
                  <c:v>37257</c:v>
                </c:pt>
                <c:pt idx="53">
                  <c:v>37622</c:v>
                </c:pt>
                <c:pt idx="54">
                  <c:v>37987</c:v>
                </c:pt>
                <c:pt idx="55">
                  <c:v>38353</c:v>
                </c:pt>
                <c:pt idx="56">
                  <c:v>38718</c:v>
                </c:pt>
                <c:pt idx="57">
                  <c:v>39083</c:v>
                </c:pt>
                <c:pt idx="58">
                  <c:v>39448</c:v>
                </c:pt>
                <c:pt idx="59">
                  <c:v>39814</c:v>
                </c:pt>
                <c:pt idx="60">
                  <c:v>40179</c:v>
                </c:pt>
                <c:pt idx="61">
                  <c:v>40544</c:v>
                </c:pt>
                <c:pt idx="62">
                  <c:v>40909</c:v>
                </c:pt>
                <c:pt idx="63">
                  <c:v>41275</c:v>
                </c:pt>
                <c:pt idx="64">
                  <c:v>41640</c:v>
                </c:pt>
              </c:numCache>
            </c:numRef>
          </c:cat>
          <c:val>
            <c:numRef>
              <c:f>'Gulf of Mexico'!$D$2:$D$66</c:f>
              <c:numCache>
                <c:formatCode>"$"#,##0</c:formatCode>
                <c:ptCount val="65"/>
                <c:pt idx="0">
                  <c:v>455638686.36000001</c:v>
                </c:pt>
                <c:pt idx="1">
                  <c:v>533607317.11500001</c:v>
                </c:pt>
                <c:pt idx="2">
                  <c:v>561320627.20799994</c:v>
                </c:pt>
                <c:pt idx="3">
                  <c:v>695478501.21899998</c:v>
                </c:pt>
                <c:pt idx="4">
                  <c:v>588270553.12199998</c:v>
                </c:pt>
                <c:pt idx="5">
                  <c:v>620669787.19199991</c:v>
                </c:pt>
                <c:pt idx="6">
                  <c:v>684472090.92799997</c:v>
                </c:pt>
                <c:pt idx="7">
                  <c:v>654662420.63999999</c:v>
                </c:pt>
                <c:pt idx="8">
                  <c:v>652937947.11000001</c:v>
                </c:pt>
                <c:pt idx="9">
                  <c:v>581755403.54299998</c:v>
                </c:pt>
                <c:pt idx="10">
                  <c:v>629571436.07299995</c:v>
                </c:pt>
                <c:pt idx="11">
                  <c:v>550767965.31900001</c:v>
                </c:pt>
                <c:pt idx="12">
                  <c:v>699794832.24000001</c:v>
                </c:pt>
                <c:pt idx="13">
                  <c:v>720740001.296</c:v>
                </c:pt>
                <c:pt idx="14">
                  <c:v>734797651.73199999</c:v>
                </c:pt>
                <c:pt idx="15">
                  <c:v>784598517.73799992</c:v>
                </c:pt>
                <c:pt idx="16">
                  <c:v>822258215.93000007</c:v>
                </c:pt>
                <c:pt idx="17">
                  <c:v>822378273.801</c:v>
                </c:pt>
                <c:pt idx="18">
                  <c:v>868520315.85800004</c:v>
                </c:pt>
                <c:pt idx="19">
                  <c:v>904857831.69000006</c:v>
                </c:pt>
                <c:pt idx="20">
                  <c:v>926003820.06000006</c:v>
                </c:pt>
                <c:pt idx="21">
                  <c:v>1071673581.3280001</c:v>
                </c:pt>
                <c:pt idx="22">
                  <c:v>1170959901.855</c:v>
                </c:pt>
                <c:pt idx="23">
                  <c:v>1309444209.984</c:v>
                </c:pt>
                <c:pt idx="24">
                  <c:v>1071365354.735</c:v>
                </c:pt>
                <c:pt idx="25">
                  <c:v>1096670787.3870001</c:v>
                </c:pt>
                <c:pt idx="26">
                  <c:v>1480810562.408</c:v>
                </c:pt>
                <c:pt idx="27">
                  <c:v>1469353110.96</c:v>
                </c:pt>
                <c:pt idx="28">
                  <c:v>1621076133.424</c:v>
                </c:pt>
                <c:pt idx="29">
                  <c:v>1648445630.8399999</c:v>
                </c:pt>
                <c:pt idx="30">
                  <c:v>1343506986.8639998</c:v>
                </c:pt>
                <c:pt idx="31">
                  <c:v>1359326986.4630001</c:v>
                </c:pt>
                <c:pt idx="32">
                  <c:v>1410023037.7399998</c:v>
                </c:pt>
                <c:pt idx="33">
                  <c:v>1386643896.22</c:v>
                </c:pt>
                <c:pt idx="34">
                  <c:v>1392441152.0880001</c:v>
                </c:pt>
                <c:pt idx="35">
                  <c:v>1261475988.204</c:v>
                </c:pt>
                <c:pt idx="36">
                  <c:v>1606100998.71</c:v>
                </c:pt>
                <c:pt idx="37">
                  <c:v>1478537207.25</c:v>
                </c:pt>
                <c:pt idx="38">
                  <c:v>1316363385.835</c:v>
                </c:pt>
                <c:pt idx="39">
                  <c:v>1217831894.6029999</c:v>
                </c:pt>
                <c:pt idx="40">
                  <c:v>1112955983.0639999</c:v>
                </c:pt>
                <c:pt idx="41">
                  <c:v>1090638420.0480001</c:v>
                </c:pt>
                <c:pt idx="42">
                  <c:v>1018865999.0040001</c:v>
                </c:pt>
                <c:pt idx="43">
                  <c:v>942308879.9849999</c:v>
                </c:pt>
                <c:pt idx="44">
                  <c:v>1162413240.4820001</c:v>
                </c:pt>
                <c:pt idx="45">
                  <c:v>1093669754.6700001</c:v>
                </c:pt>
                <c:pt idx="46">
                  <c:v>993670214.61999989</c:v>
                </c:pt>
                <c:pt idx="47">
                  <c:v>1047404212.74</c:v>
                </c:pt>
                <c:pt idx="48">
                  <c:v>1052269559.4480001</c:v>
                </c:pt>
                <c:pt idx="49">
                  <c:v>1077783989.128</c:v>
                </c:pt>
                <c:pt idx="50">
                  <c:v>1222653342.438</c:v>
                </c:pt>
                <c:pt idx="51">
                  <c:v>994720564.99199998</c:v>
                </c:pt>
                <c:pt idx="52">
                  <c:v>826155467.10000002</c:v>
                </c:pt>
                <c:pt idx="53">
                  <c:v>785539421.02499998</c:v>
                </c:pt>
                <c:pt idx="54">
                  <c:v>772028022.96199989</c:v>
                </c:pt>
                <c:pt idx="55">
                  <c:v>698167869.34300005</c:v>
                </c:pt>
                <c:pt idx="56">
                  <c:v>747900049.73800004</c:v>
                </c:pt>
                <c:pt idx="57">
                  <c:v>726041075.92799997</c:v>
                </c:pt>
                <c:pt idx="58">
                  <c:v>670761161.20999992</c:v>
                </c:pt>
                <c:pt idx="59">
                  <c:v>654182475.22399998</c:v>
                </c:pt>
                <c:pt idx="60">
                  <c:v>639465714</c:v>
                </c:pt>
                <c:pt idx="61">
                  <c:v>787547658.90999997</c:v>
                </c:pt>
                <c:pt idx="62">
                  <c:v>708530935.14999998</c:v>
                </c:pt>
                <c:pt idx="63">
                  <c:v>887021836.88</c:v>
                </c:pt>
                <c:pt idx="64">
                  <c:v>945302357.96000004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axId val="127082496"/>
        <c:axId val="127084032"/>
      </c:barChart>
      <c:dateAx>
        <c:axId val="127082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txPr>
          <a:bodyPr rot="2700000"/>
          <a:lstStyle/>
          <a:p>
            <a:pPr>
              <a:defRPr sz="600"/>
            </a:pPr>
            <a:endParaRPr lang="en-US"/>
          </a:p>
        </c:txPr>
        <c:crossAx val="127084032"/>
        <c:crosses val="autoZero"/>
        <c:auto val="1"/>
        <c:lblOffset val="100"/>
        <c:baseTimeUnit val="years"/>
      </c:dateAx>
      <c:valAx>
        <c:axId val="127084032"/>
        <c:scaling>
          <c:orientation val="minMax"/>
        </c:scaling>
        <c:delete val="0"/>
        <c:axPos val="l"/>
        <c:majorGridlines/>
        <c:numFmt formatCode="&quot;$&quot;#,##0" sourceLinked="1"/>
        <c:majorTickMark val="out"/>
        <c:minorTickMark val="none"/>
        <c:tickLblPos val="nextTo"/>
        <c:txPr>
          <a:bodyPr/>
          <a:lstStyle/>
          <a:p>
            <a:pPr>
              <a:defRPr sz="600"/>
            </a:pPr>
            <a:endParaRPr lang="en-US"/>
          </a:p>
        </c:txPr>
        <c:crossAx val="1270824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>
                <a:latin typeface="Arial" pitchFamily="34" charset="0"/>
                <a:cs typeface="Arial" pitchFamily="34" charset="0"/>
              </a:rPr>
              <a:t>Total US Landings</a:t>
            </a:r>
          </a:p>
          <a:p>
            <a:pPr>
              <a:defRPr/>
            </a:pPr>
            <a:r>
              <a:rPr lang="en-US" sz="1000">
                <a:latin typeface="Arial" pitchFamily="34" charset="0"/>
                <a:cs typeface="Arial" pitchFamily="34" charset="0"/>
              </a:rPr>
              <a:t>(in</a:t>
            </a:r>
            <a:r>
              <a:rPr lang="en-US" sz="1000" baseline="0">
                <a:latin typeface="Arial" pitchFamily="34" charset="0"/>
                <a:cs typeface="Arial" pitchFamily="34" charset="0"/>
              </a:rPr>
              <a:t> 2010 dollars)</a:t>
            </a:r>
            <a:endParaRPr lang="en-US" sz="1000">
              <a:latin typeface="Arial" pitchFamily="34" charset="0"/>
              <a:cs typeface="Arial" pitchFamily="34" charset="0"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'National &amp; Alaska'!$E$5</c:f>
              <c:strCache>
                <c:ptCount val="1"/>
                <c:pt idx="0">
                  <c:v>Total US 2010 value</c:v>
                </c:pt>
              </c:strCache>
            </c:strRef>
          </c:tx>
          <c:invertIfNegative val="0"/>
          <c:cat>
            <c:numRef>
              <c:f>'National &amp; Alaska'!$B$6:$B$66</c:f>
              <c:numCache>
                <c:formatCode>m/d/yyyy</c:formatCode>
                <c:ptCount val="61"/>
                <c:pt idx="0">
                  <c:v>18264</c:v>
                </c:pt>
                <c:pt idx="1">
                  <c:v>18629</c:v>
                </c:pt>
                <c:pt idx="2">
                  <c:v>18994</c:v>
                </c:pt>
                <c:pt idx="3">
                  <c:v>19360</c:v>
                </c:pt>
                <c:pt idx="4">
                  <c:v>19725</c:v>
                </c:pt>
                <c:pt idx="5">
                  <c:v>20090</c:v>
                </c:pt>
                <c:pt idx="6">
                  <c:v>20455</c:v>
                </c:pt>
                <c:pt idx="7">
                  <c:v>20821</c:v>
                </c:pt>
                <c:pt idx="8">
                  <c:v>21186</c:v>
                </c:pt>
                <c:pt idx="9">
                  <c:v>21551</c:v>
                </c:pt>
                <c:pt idx="10">
                  <c:v>21916</c:v>
                </c:pt>
                <c:pt idx="11">
                  <c:v>22282</c:v>
                </c:pt>
                <c:pt idx="12">
                  <c:v>22647</c:v>
                </c:pt>
                <c:pt idx="13">
                  <c:v>23012</c:v>
                </c:pt>
                <c:pt idx="14">
                  <c:v>23377</c:v>
                </c:pt>
                <c:pt idx="15">
                  <c:v>23743</c:v>
                </c:pt>
                <c:pt idx="16">
                  <c:v>24108</c:v>
                </c:pt>
                <c:pt idx="17">
                  <c:v>24473</c:v>
                </c:pt>
                <c:pt idx="18">
                  <c:v>24838</c:v>
                </c:pt>
                <c:pt idx="19">
                  <c:v>25204</c:v>
                </c:pt>
                <c:pt idx="20">
                  <c:v>25569</c:v>
                </c:pt>
                <c:pt idx="21">
                  <c:v>25934</c:v>
                </c:pt>
                <c:pt idx="22">
                  <c:v>26299</c:v>
                </c:pt>
                <c:pt idx="23">
                  <c:v>26665</c:v>
                </c:pt>
                <c:pt idx="24">
                  <c:v>27030</c:v>
                </c:pt>
                <c:pt idx="25">
                  <c:v>27395</c:v>
                </c:pt>
                <c:pt idx="26">
                  <c:v>27760</c:v>
                </c:pt>
                <c:pt idx="27">
                  <c:v>28126</c:v>
                </c:pt>
                <c:pt idx="28">
                  <c:v>28491</c:v>
                </c:pt>
                <c:pt idx="29">
                  <c:v>28856</c:v>
                </c:pt>
                <c:pt idx="30">
                  <c:v>29221</c:v>
                </c:pt>
                <c:pt idx="31">
                  <c:v>29587</c:v>
                </c:pt>
                <c:pt idx="32">
                  <c:v>29952</c:v>
                </c:pt>
                <c:pt idx="33">
                  <c:v>30317</c:v>
                </c:pt>
                <c:pt idx="34">
                  <c:v>30682</c:v>
                </c:pt>
                <c:pt idx="35">
                  <c:v>31048</c:v>
                </c:pt>
                <c:pt idx="36">
                  <c:v>31413</c:v>
                </c:pt>
                <c:pt idx="37">
                  <c:v>31778</c:v>
                </c:pt>
                <c:pt idx="38">
                  <c:v>32143</c:v>
                </c:pt>
                <c:pt idx="39">
                  <c:v>32509</c:v>
                </c:pt>
                <c:pt idx="40">
                  <c:v>32874</c:v>
                </c:pt>
                <c:pt idx="41">
                  <c:v>33239</c:v>
                </c:pt>
                <c:pt idx="42">
                  <c:v>33604</c:v>
                </c:pt>
                <c:pt idx="43">
                  <c:v>33970</c:v>
                </c:pt>
                <c:pt idx="44">
                  <c:v>34335</c:v>
                </c:pt>
                <c:pt idx="45">
                  <c:v>34700</c:v>
                </c:pt>
                <c:pt idx="46">
                  <c:v>35065</c:v>
                </c:pt>
                <c:pt idx="47">
                  <c:v>35431</c:v>
                </c:pt>
                <c:pt idx="48">
                  <c:v>35796</c:v>
                </c:pt>
                <c:pt idx="49">
                  <c:v>36161</c:v>
                </c:pt>
                <c:pt idx="50">
                  <c:v>36526</c:v>
                </c:pt>
                <c:pt idx="51">
                  <c:v>36892</c:v>
                </c:pt>
                <c:pt idx="52">
                  <c:v>37257</c:v>
                </c:pt>
                <c:pt idx="53">
                  <c:v>37622</c:v>
                </c:pt>
                <c:pt idx="54">
                  <c:v>37987</c:v>
                </c:pt>
                <c:pt idx="55">
                  <c:v>38353</c:v>
                </c:pt>
                <c:pt idx="56">
                  <c:v>38718</c:v>
                </c:pt>
                <c:pt idx="57">
                  <c:v>39083</c:v>
                </c:pt>
                <c:pt idx="58">
                  <c:v>39448</c:v>
                </c:pt>
                <c:pt idx="59">
                  <c:v>39814</c:v>
                </c:pt>
                <c:pt idx="60">
                  <c:v>40179</c:v>
                </c:pt>
              </c:numCache>
            </c:numRef>
          </c:cat>
          <c:val>
            <c:numRef>
              <c:f>'National &amp; Alaska'!$E$6:$E$66</c:f>
              <c:numCache>
                <c:formatCode>"$"#,##0</c:formatCode>
                <c:ptCount val="61"/>
                <c:pt idx="0">
                  <c:v>3042536459.9759998</c:v>
                </c:pt>
                <c:pt idx="1">
                  <c:v>2968571571.3720002</c:v>
                </c:pt>
                <c:pt idx="2">
                  <c:v>2902451741.5959997</c:v>
                </c:pt>
                <c:pt idx="3">
                  <c:v>2822320817.2329998</c:v>
                </c:pt>
                <c:pt idx="4">
                  <c:v>2841817854.1199999</c:v>
                </c:pt>
                <c:pt idx="5">
                  <c:v>2690973375.8399997</c:v>
                </c:pt>
                <c:pt idx="6">
                  <c:v>2917141396.684</c:v>
                </c:pt>
                <c:pt idx="7">
                  <c:v>2688330012.7999997</c:v>
                </c:pt>
                <c:pt idx="8">
                  <c:v>2763991825.71</c:v>
                </c:pt>
                <c:pt idx="9">
                  <c:v>2529379288.0690002</c:v>
                </c:pt>
                <c:pt idx="10">
                  <c:v>2551721772.566</c:v>
                </c:pt>
                <c:pt idx="11">
                  <c:v>2595628088.1960001</c:v>
                </c:pt>
                <c:pt idx="12">
                  <c:v>2802058592.7599998</c:v>
                </c:pt>
                <c:pt idx="13">
                  <c:v>2620235665.6420002</c:v>
                </c:pt>
                <c:pt idx="14">
                  <c:v>2689949602.3940001</c:v>
                </c:pt>
                <c:pt idx="15">
                  <c:v>2991413845.7919998</c:v>
                </c:pt>
                <c:pt idx="16">
                  <c:v>3064983309.8100004</c:v>
                </c:pt>
                <c:pt idx="17">
                  <c:v>2768453851.6329999</c:v>
                </c:pt>
                <c:pt idx="18">
                  <c:v>3029222200.9660001</c:v>
                </c:pt>
                <c:pt idx="19">
                  <c:v>3043975692.5700002</c:v>
                </c:pt>
                <c:pt idx="20">
                  <c:v>3343560360.9200001</c:v>
                </c:pt>
                <c:pt idx="21">
                  <c:v>3409378470.6720004</c:v>
                </c:pt>
                <c:pt idx="22">
                  <c:v>3805758897.9779997</c:v>
                </c:pt>
                <c:pt idx="23">
                  <c:v>4488993045.618</c:v>
                </c:pt>
                <c:pt idx="24">
                  <c:v>4003887971.1469998</c:v>
                </c:pt>
                <c:pt idx="25">
                  <c:v>3855920297.2919998</c:v>
                </c:pt>
                <c:pt idx="26">
                  <c:v>5069099692.5679998</c:v>
                </c:pt>
                <c:pt idx="27">
                  <c:v>5471135026.9799995</c:v>
                </c:pt>
                <c:pt idx="28">
                  <c:v>6292665745.6960001</c:v>
                </c:pt>
                <c:pt idx="29">
                  <c:v>6836091357.6079998</c:v>
                </c:pt>
                <c:pt idx="30">
                  <c:v>5904905384.448</c:v>
                </c:pt>
                <c:pt idx="31">
                  <c:v>5715248752.1090002</c:v>
                </c:pt>
                <c:pt idx="32">
                  <c:v>5366972174.7399998</c:v>
                </c:pt>
                <c:pt idx="33">
                  <c:v>5085489213.0240002</c:v>
                </c:pt>
                <c:pt idx="34">
                  <c:v>4910458242.7380009</c:v>
                </c:pt>
                <c:pt idx="35">
                  <c:v>4782774986.2490005</c:v>
                </c:pt>
                <c:pt idx="36">
                  <c:v>5639925241.1300001</c:v>
                </c:pt>
                <c:pt idx="37">
                  <c:v>6207643519.5250006</c:v>
                </c:pt>
                <c:pt idx="38">
                  <c:v>6610143004.2959995</c:v>
                </c:pt>
                <c:pt idx="39">
                  <c:v>6010998561.3109999</c:v>
                </c:pt>
                <c:pt idx="40">
                  <c:v>6095279851.0199995</c:v>
                </c:pt>
                <c:pt idx="41">
                  <c:v>5500197090.4090004</c:v>
                </c:pt>
                <c:pt idx="42">
                  <c:v>5900056870.7220001</c:v>
                </c:pt>
                <c:pt idx="43">
                  <c:v>5052749772.5279999</c:v>
                </c:pt>
                <c:pt idx="44">
                  <c:v>5450127585.0240002</c:v>
                </c:pt>
                <c:pt idx="45">
                  <c:v>5465542207.4280005</c:v>
                </c:pt>
                <c:pt idx="46">
                  <c:v>4936818385.1700001</c:v>
                </c:pt>
                <c:pt idx="47">
                  <c:v>4878316960.2360001</c:v>
                </c:pt>
                <c:pt idx="48">
                  <c:v>4300582298.3220005</c:v>
                </c:pt>
                <c:pt idx="49">
                  <c:v>4685100070.651</c:v>
                </c:pt>
                <c:pt idx="50">
                  <c:v>4507546511.5760002</c:v>
                </c:pt>
                <c:pt idx="51">
                  <c:v>4002743913.1679997</c:v>
                </c:pt>
                <c:pt idx="52">
                  <c:v>3834509411.316</c:v>
                </c:pt>
                <c:pt idx="53">
                  <c:v>3964850020.2600002</c:v>
                </c:pt>
                <c:pt idx="54">
                  <c:v>4350311314.1799994</c:v>
                </c:pt>
                <c:pt idx="55">
                  <c:v>4415045597.9829998</c:v>
                </c:pt>
                <c:pt idx="56">
                  <c:v>4372897417.9619999</c:v>
                </c:pt>
                <c:pt idx="57">
                  <c:v>4422292311.632</c:v>
                </c:pt>
                <c:pt idx="58">
                  <c:v>4451273045.3909998</c:v>
                </c:pt>
                <c:pt idx="59">
                  <c:v>3990398181.2400002</c:v>
                </c:pt>
                <c:pt idx="60">
                  <c:v>4511533914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"/>
        <c:axId val="116466432"/>
        <c:axId val="116467968"/>
      </c:barChart>
      <c:dateAx>
        <c:axId val="11646643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txPr>
          <a:bodyPr rot="2700000"/>
          <a:lstStyle/>
          <a:p>
            <a:pPr>
              <a:defRPr sz="600"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16467968"/>
        <c:crosses val="autoZero"/>
        <c:auto val="1"/>
        <c:lblOffset val="100"/>
        <c:baseTimeUnit val="years"/>
        <c:majorUnit val="5"/>
        <c:majorTimeUnit val="years"/>
      </c:dateAx>
      <c:valAx>
        <c:axId val="116467968"/>
        <c:scaling>
          <c:orientation val="minMax"/>
        </c:scaling>
        <c:delete val="0"/>
        <c:axPos val="l"/>
        <c:majorGridlines/>
        <c:numFmt formatCode="&quot;$&quot;#,##0" sourceLinked="1"/>
        <c:majorTickMark val="out"/>
        <c:minorTickMark val="none"/>
        <c:tickLblPos val="nextTo"/>
        <c:txPr>
          <a:bodyPr/>
          <a:lstStyle/>
          <a:p>
            <a:pPr>
              <a:defRPr sz="600"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164664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Gulf</a:t>
            </a:r>
            <a:r>
              <a:rPr lang="en-US" sz="1000" baseline="0">
                <a:latin typeface="Arial" panose="020B0604020202020204" pitchFamily="34" charset="0"/>
                <a:cs typeface="Arial" panose="020B0604020202020204" pitchFamily="34" charset="0"/>
              </a:rPr>
              <a:t> of Mexico - </a:t>
            </a:r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Shrimp</a:t>
            </a:r>
          </a:p>
          <a:p>
            <a:pPr>
              <a:defRPr/>
            </a:pPr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(In 2010 dollars)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'Gulf of Mexico'!$H$1</c:f>
              <c:strCache>
                <c:ptCount val="1"/>
                <c:pt idx="0">
                  <c:v>Tot-Shrimp 2010</c:v>
                </c:pt>
              </c:strCache>
            </c:strRef>
          </c:tx>
          <c:invertIfNegative val="0"/>
          <c:dPt>
            <c:idx val="60"/>
            <c:invertIfNegative val="0"/>
            <c:bubble3D val="0"/>
            <c:spPr>
              <a:solidFill>
                <a:srgbClr val="FF0000"/>
              </a:solidFill>
            </c:spPr>
          </c:dPt>
          <c:cat>
            <c:numRef>
              <c:f>'Gulf of Mexico'!$A$2:$A$66</c:f>
              <c:numCache>
                <c:formatCode>m/d/yyyy</c:formatCode>
                <c:ptCount val="65"/>
                <c:pt idx="0">
                  <c:v>18264</c:v>
                </c:pt>
                <c:pt idx="1">
                  <c:v>18629</c:v>
                </c:pt>
                <c:pt idx="2">
                  <c:v>18994</c:v>
                </c:pt>
                <c:pt idx="3">
                  <c:v>19360</c:v>
                </c:pt>
                <c:pt idx="4">
                  <c:v>19725</c:v>
                </c:pt>
                <c:pt idx="5">
                  <c:v>20090</c:v>
                </c:pt>
                <c:pt idx="6">
                  <c:v>20455</c:v>
                </c:pt>
                <c:pt idx="7">
                  <c:v>20821</c:v>
                </c:pt>
                <c:pt idx="8">
                  <c:v>21186</c:v>
                </c:pt>
                <c:pt idx="9">
                  <c:v>21551</c:v>
                </c:pt>
                <c:pt idx="10">
                  <c:v>21916</c:v>
                </c:pt>
                <c:pt idx="11">
                  <c:v>22282</c:v>
                </c:pt>
                <c:pt idx="12">
                  <c:v>22647</c:v>
                </c:pt>
                <c:pt idx="13">
                  <c:v>23012</c:v>
                </c:pt>
                <c:pt idx="14">
                  <c:v>23377</c:v>
                </c:pt>
                <c:pt idx="15">
                  <c:v>23743</c:v>
                </c:pt>
                <c:pt idx="16">
                  <c:v>24108</c:v>
                </c:pt>
                <c:pt idx="17">
                  <c:v>24473</c:v>
                </c:pt>
                <c:pt idx="18">
                  <c:v>24838</c:v>
                </c:pt>
                <c:pt idx="19">
                  <c:v>25204</c:v>
                </c:pt>
                <c:pt idx="20">
                  <c:v>25569</c:v>
                </c:pt>
                <c:pt idx="21">
                  <c:v>25934</c:v>
                </c:pt>
                <c:pt idx="22">
                  <c:v>26299</c:v>
                </c:pt>
                <c:pt idx="23">
                  <c:v>26665</c:v>
                </c:pt>
                <c:pt idx="24">
                  <c:v>27030</c:v>
                </c:pt>
                <c:pt idx="25">
                  <c:v>27395</c:v>
                </c:pt>
                <c:pt idx="26">
                  <c:v>27760</c:v>
                </c:pt>
                <c:pt idx="27">
                  <c:v>28126</c:v>
                </c:pt>
                <c:pt idx="28">
                  <c:v>28491</c:v>
                </c:pt>
                <c:pt idx="29">
                  <c:v>28856</c:v>
                </c:pt>
                <c:pt idx="30">
                  <c:v>29221</c:v>
                </c:pt>
                <c:pt idx="31">
                  <c:v>29587</c:v>
                </c:pt>
                <c:pt idx="32">
                  <c:v>29952</c:v>
                </c:pt>
                <c:pt idx="33">
                  <c:v>30317</c:v>
                </c:pt>
                <c:pt idx="34">
                  <c:v>30682</c:v>
                </c:pt>
                <c:pt idx="35">
                  <c:v>31048</c:v>
                </c:pt>
                <c:pt idx="36">
                  <c:v>31413</c:v>
                </c:pt>
                <c:pt idx="37">
                  <c:v>31778</c:v>
                </c:pt>
                <c:pt idx="38">
                  <c:v>32143</c:v>
                </c:pt>
                <c:pt idx="39">
                  <c:v>32509</c:v>
                </c:pt>
                <c:pt idx="40">
                  <c:v>32874</c:v>
                </c:pt>
                <c:pt idx="41">
                  <c:v>33239</c:v>
                </c:pt>
                <c:pt idx="42">
                  <c:v>33604</c:v>
                </c:pt>
                <c:pt idx="43">
                  <c:v>33970</c:v>
                </c:pt>
                <c:pt idx="44">
                  <c:v>34335</c:v>
                </c:pt>
                <c:pt idx="45">
                  <c:v>34700</c:v>
                </c:pt>
                <c:pt idx="46">
                  <c:v>35065</c:v>
                </c:pt>
                <c:pt idx="47">
                  <c:v>35431</c:v>
                </c:pt>
                <c:pt idx="48">
                  <c:v>35796</c:v>
                </c:pt>
                <c:pt idx="49">
                  <c:v>36161</c:v>
                </c:pt>
                <c:pt idx="50">
                  <c:v>36526</c:v>
                </c:pt>
                <c:pt idx="51">
                  <c:v>36892</c:v>
                </c:pt>
                <c:pt idx="52">
                  <c:v>37257</c:v>
                </c:pt>
                <c:pt idx="53">
                  <c:v>37622</c:v>
                </c:pt>
                <c:pt idx="54">
                  <c:v>37987</c:v>
                </c:pt>
                <c:pt idx="55">
                  <c:v>38353</c:v>
                </c:pt>
                <c:pt idx="56">
                  <c:v>38718</c:v>
                </c:pt>
                <c:pt idx="57">
                  <c:v>39083</c:v>
                </c:pt>
                <c:pt idx="58">
                  <c:v>39448</c:v>
                </c:pt>
                <c:pt idx="59">
                  <c:v>39814</c:v>
                </c:pt>
                <c:pt idx="60">
                  <c:v>40179</c:v>
                </c:pt>
                <c:pt idx="61">
                  <c:v>40544</c:v>
                </c:pt>
                <c:pt idx="62">
                  <c:v>40909</c:v>
                </c:pt>
                <c:pt idx="63">
                  <c:v>41275</c:v>
                </c:pt>
                <c:pt idx="64">
                  <c:v>41640</c:v>
                </c:pt>
              </c:numCache>
            </c:numRef>
          </c:cat>
          <c:val>
            <c:numRef>
              <c:f>'Gulf of Mexico'!$H$2:$H$66</c:f>
              <c:numCache>
                <c:formatCode>"$"#,##0</c:formatCode>
                <c:ptCount val="65"/>
                <c:pt idx="0">
                  <c:v>156038559.76800001</c:v>
                </c:pt>
                <c:pt idx="1">
                  <c:v>163437418.67799997</c:v>
                </c:pt>
                <c:pt idx="2">
                  <c:v>164977760.24399996</c:v>
                </c:pt>
                <c:pt idx="3">
                  <c:v>153709726.77699995</c:v>
                </c:pt>
                <c:pt idx="4">
                  <c:v>153370432.236</c:v>
                </c:pt>
                <c:pt idx="5">
                  <c:v>177540838.63199997</c:v>
                </c:pt>
                <c:pt idx="6">
                  <c:v>183403265.51499999</c:v>
                </c:pt>
                <c:pt idx="7">
                  <c:v>163538888.24000001</c:v>
                </c:pt>
                <c:pt idx="8">
                  <c:v>171024333.34500003</c:v>
                </c:pt>
                <c:pt idx="9">
                  <c:v>204504268.53699994</c:v>
                </c:pt>
                <c:pt idx="10">
                  <c:v>204997265.60799998</c:v>
                </c:pt>
                <c:pt idx="11">
                  <c:v>232430579.23799998</c:v>
                </c:pt>
                <c:pt idx="12">
                  <c:v>248591314.60000002</c:v>
                </c:pt>
                <c:pt idx="13">
                  <c:v>251865519.83599997</c:v>
                </c:pt>
                <c:pt idx="14">
                  <c:v>257974236.05000001</c:v>
                </c:pt>
                <c:pt idx="15">
                  <c:v>296015259.86399996</c:v>
                </c:pt>
                <c:pt idx="16">
                  <c:v>267325661.35000002</c:v>
                </c:pt>
                <c:pt idx="17">
                  <c:v>240779249.88300002</c:v>
                </c:pt>
                <c:pt idx="18">
                  <c:v>271113967.01999998</c:v>
                </c:pt>
                <c:pt idx="19">
                  <c:v>305124819.55000007</c:v>
                </c:pt>
                <c:pt idx="20">
                  <c:v>321621910.76000011</c:v>
                </c:pt>
                <c:pt idx="21">
                  <c:v>340249632.96000004</c:v>
                </c:pt>
                <c:pt idx="22">
                  <c:v>314916869.89800012</c:v>
                </c:pt>
                <c:pt idx="23">
                  <c:v>465463912.10400009</c:v>
                </c:pt>
                <c:pt idx="24">
                  <c:v>460808861.755</c:v>
                </c:pt>
                <c:pt idx="25">
                  <c:v>373871210.09700012</c:v>
                </c:pt>
                <c:pt idx="26">
                  <c:v>426160088.32800007</c:v>
                </c:pt>
                <c:pt idx="27">
                  <c:v>398286755.38400006</c:v>
                </c:pt>
                <c:pt idx="28">
                  <c:v>562760977.50400007</c:v>
                </c:pt>
                <c:pt idx="29">
                  <c:v>501845434.26399994</c:v>
                </c:pt>
                <c:pt idx="30">
                  <c:v>477425448.10799992</c:v>
                </c:pt>
                <c:pt idx="31">
                  <c:v>401232464.51900005</c:v>
                </c:pt>
                <c:pt idx="32">
                  <c:v>457950769.83999991</c:v>
                </c:pt>
                <c:pt idx="33">
                  <c:v>483749511.33300006</c:v>
                </c:pt>
                <c:pt idx="34">
                  <c:v>495661180.61800003</c:v>
                </c:pt>
                <c:pt idx="35">
                  <c:v>445607819.29399991</c:v>
                </c:pt>
                <c:pt idx="36">
                  <c:v>497370029.12000012</c:v>
                </c:pt>
                <c:pt idx="37">
                  <c:v>576760402.93900001</c:v>
                </c:pt>
                <c:pt idx="38">
                  <c:v>573037110.08100009</c:v>
                </c:pt>
                <c:pt idx="39">
                  <c:v>547944494.58700001</c:v>
                </c:pt>
                <c:pt idx="40">
                  <c:v>431377706.3039999</c:v>
                </c:pt>
                <c:pt idx="41">
                  <c:v>418203975.82600009</c:v>
                </c:pt>
                <c:pt idx="42">
                  <c:v>439974281.08200002</c:v>
                </c:pt>
                <c:pt idx="43">
                  <c:v>437269352.3039999</c:v>
                </c:pt>
                <c:pt idx="44">
                  <c:v>489634885.86200011</c:v>
                </c:pt>
                <c:pt idx="45">
                  <c:v>430598807.08200002</c:v>
                </c:pt>
                <c:pt idx="46">
                  <c:v>427091331.88999987</c:v>
                </c:pt>
                <c:pt idx="47">
                  <c:v>439843854.86100006</c:v>
                </c:pt>
                <c:pt idx="48">
                  <c:v>423383798.93400002</c:v>
                </c:pt>
                <c:pt idx="49">
                  <c:v>458567283.0200001</c:v>
                </c:pt>
                <c:pt idx="50">
                  <c:v>426040140.61800003</c:v>
                </c:pt>
                <c:pt idx="51">
                  <c:v>391503783.43999994</c:v>
                </c:pt>
                <c:pt idx="52">
                  <c:v>365010921.92400002</c:v>
                </c:pt>
                <c:pt idx="53">
                  <c:v>362887695.26999998</c:v>
                </c:pt>
                <c:pt idx="54">
                  <c:v>352771126.41799992</c:v>
                </c:pt>
                <c:pt idx="55">
                  <c:v>297937619.99600005</c:v>
                </c:pt>
                <c:pt idx="56">
                  <c:v>319343230.676</c:v>
                </c:pt>
                <c:pt idx="57">
                  <c:v>341215792.87599993</c:v>
                </c:pt>
                <c:pt idx="58">
                  <c:v>300257050.41299993</c:v>
                </c:pt>
                <c:pt idx="59">
                  <c:v>321927421.16799998</c:v>
                </c:pt>
                <c:pt idx="60">
                  <c:v>301669254</c:v>
                </c:pt>
                <c:pt idx="61">
                  <c:v>363560365</c:v>
                </c:pt>
                <c:pt idx="62">
                  <c:v>338199921.14999998</c:v>
                </c:pt>
                <c:pt idx="63">
                  <c:v>409464537.68000001</c:v>
                </c:pt>
                <c:pt idx="64">
                  <c:v>409054862.92000002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27100416"/>
        <c:axId val="127101952"/>
      </c:barChart>
      <c:dateAx>
        <c:axId val="12710041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txPr>
          <a:bodyPr rot="2700000"/>
          <a:lstStyle/>
          <a:p>
            <a:pPr>
              <a:defRPr sz="6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27101952"/>
        <c:crosses val="autoZero"/>
        <c:auto val="1"/>
        <c:lblOffset val="100"/>
        <c:baseTimeUnit val="years"/>
      </c:dateAx>
      <c:valAx>
        <c:axId val="127101952"/>
        <c:scaling>
          <c:orientation val="minMax"/>
        </c:scaling>
        <c:delete val="0"/>
        <c:axPos val="l"/>
        <c:majorGridlines/>
        <c:numFmt formatCode="&quot;$&quot;#,##0" sourceLinked="1"/>
        <c:majorTickMark val="out"/>
        <c:minorTickMark val="none"/>
        <c:tickLblPos val="nextTo"/>
        <c:txPr>
          <a:bodyPr/>
          <a:lstStyle/>
          <a:p>
            <a:pPr>
              <a:defRPr sz="6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2710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en-US" sz="1000">
                <a:latin typeface="Arial" pitchFamily="34" charset="0"/>
                <a:cs typeface="Arial" pitchFamily="34" charset="0"/>
              </a:rPr>
              <a:t>Mid-Atlantic Landings</a:t>
            </a:r>
          </a:p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en-US" sz="1000">
                <a:latin typeface="Arial" pitchFamily="34" charset="0"/>
                <a:cs typeface="Arial" pitchFamily="34" charset="0"/>
              </a:rPr>
              <a:t>(in 2010 dollars)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MidAtlantic!$D$1</c:f>
              <c:strCache>
                <c:ptCount val="1"/>
                <c:pt idx="0">
                  <c:v>Mid-Atlantic Landings</c:v>
                </c:pt>
              </c:strCache>
            </c:strRef>
          </c:tx>
          <c:invertIfNegative val="0"/>
          <c:cat>
            <c:numRef>
              <c:f>MidAtlantic!$A$2:$A$62</c:f>
              <c:numCache>
                <c:formatCode>m/d/yyyy</c:formatCode>
                <c:ptCount val="61"/>
                <c:pt idx="0">
                  <c:v>18264</c:v>
                </c:pt>
                <c:pt idx="1">
                  <c:v>18629</c:v>
                </c:pt>
                <c:pt idx="2">
                  <c:v>18994</c:v>
                </c:pt>
                <c:pt idx="3">
                  <c:v>19360</c:v>
                </c:pt>
                <c:pt idx="4">
                  <c:v>19725</c:v>
                </c:pt>
                <c:pt idx="5">
                  <c:v>20090</c:v>
                </c:pt>
                <c:pt idx="6">
                  <c:v>20455</c:v>
                </c:pt>
                <c:pt idx="7">
                  <c:v>20821</c:v>
                </c:pt>
                <c:pt idx="8">
                  <c:v>21186</c:v>
                </c:pt>
                <c:pt idx="9">
                  <c:v>21551</c:v>
                </c:pt>
                <c:pt idx="10">
                  <c:v>21916</c:v>
                </c:pt>
                <c:pt idx="11">
                  <c:v>22282</c:v>
                </c:pt>
                <c:pt idx="12">
                  <c:v>22647</c:v>
                </c:pt>
                <c:pt idx="13">
                  <c:v>23012</c:v>
                </c:pt>
                <c:pt idx="14">
                  <c:v>23377</c:v>
                </c:pt>
                <c:pt idx="15">
                  <c:v>23743</c:v>
                </c:pt>
                <c:pt idx="16">
                  <c:v>24108</c:v>
                </c:pt>
                <c:pt idx="17">
                  <c:v>24473</c:v>
                </c:pt>
                <c:pt idx="18">
                  <c:v>24838</c:v>
                </c:pt>
                <c:pt idx="19">
                  <c:v>25204</c:v>
                </c:pt>
                <c:pt idx="20">
                  <c:v>25569</c:v>
                </c:pt>
                <c:pt idx="21">
                  <c:v>25934</c:v>
                </c:pt>
                <c:pt idx="22">
                  <c:v>26299</c:v>
                </c:pt>
                <c:pt idx="23">
                  <c:v>26665</c:v>
                </c:pt>
                <c:pt idx="24">
                  <c:v>27030</c:v>
                </c:pt>
                <c:pt idx="25">
                  <c:v>27395</c:v>
                </c:pt>
                <c:pt idx="26">
                  <c:v>27760</c:v>
                </c:pt>
                <c:pt idx="27">
                  <c:v>28126</c:v>
                </c:pt>
                <c:pt idx="28">
                  <c:v>28491</c:v>
                </c:pt>
                <c:pt idx="29">
                  <c:v>28856</c:v>
                </c:pt>
                <c:pt idx="30">
                  <c:v>29221</c:v>
                </c:pt>
                <c:pt idx="31">
                  <c:v>29587</c:v>
                </c:pt>
                <c:pt idx="32">
                  <c:v>29952</c:v>
                </c:pt>
                <c:pt idx="33">
                  <c:v>30317</c:v>
                </c:pt>
                <c:pt idx="34">
                  <c:v>30682</c:v>
                </c:pt>
                <c:pt idx="35">
                  <c:v>31048</c:v>
                </c:pt>
                <c:pt idx="36">
                  <c:v>31413</c:v>
                </c:pt>
                <c:pt idx="37">
                  <c:v>31778</c:v>
                </c:pt>
                <c:pt idx="38">
                  <c:v>32143</c:v>
                </c:pt>
                <c:pt idx="39">
                  <c:v>32509</c:v>
                </c:pt>
                <c:pt idx="40">
                  <c:v>32874</c:v>
                </c:pt>
                <c:pt idx="41">
                  <c:v>33239</c:v>
                </c:pt>
                <c:pt idx="42">
                  <c:v>33604</c:v>
                </c:pt>
                <c:pt idx="43">
                  <c:v>33970</c:v>
                </c:pt>
                <c:pt idx="44">
                  <c:v>34335</c:v>
                </c:pt>
                <c:pt idx="45">
                  <c:v>34700</c:v>
                </c:pt>
                <c:pt idx="46">
                  <c:v>35065</c:v>
                </c:pt>
                <c:pt idx="47">
                  <c:v>35431</c:v>
                </c:pt>
                <c:pt idx="48">
                  <c:v>35796</c:v>
                </c:pt>
                <c:pt idx="49">
                  <c:v>36161</c:v>
                </c:pt>
                <c:pt idx="50">
                  <c:v>36526</c:v>
                </c:pt>
                <c:pt idx="51">
                  <c:v>36892</c:v>
                </c:pt>
                <c:pt idx="52">
                  <c:v>37257</c:v>
                </c:pt>
                <c:pt idx="53">
                  <c:v>37622</c:v>
                </c:pt>
                <c:pt idx="54">
                  <c:v>37987</c:v>
                </c:pt>
                <c:pt idx="55">
                  <c:v>38353</c:v>
                </c:pt>
                <c:pt idx="56">
                  <c:v>38718</c:v>
                </c:pt>
                <c:pt idx="57">
                  <c:v>39083</c:v>
                </c:pt>
                <c:pt idx="58">
                  <c:v>39448</c:v>
                </c:pt>
                <c:pt idx="59">
                  <c:v>39814</c:v>
                </c:pt>
                <c:pt idx="60">
                  <c:v>40179</c:v>
                </c:pt>
              </c:numCache>
            </c:numRef>
          </c:cat>
          <c:val>
            <c:numRef>
              <c:f>MidAtlantic!$D$2:$D$62</c:f>
              <c:numCache>
                <c:formatCode>"$"#,##0</c:formatCode>
                <c:ptCount val="61"/>
                <c:pt idx="0">
                  <c:v>262088077.68000001</c:v>
                </c:pt>
                <c:pt idx="1">
                  <c:v>248508990.62</c:v>
                </c:pt>
                <c:pt idx="2">
                  <c:v>240770648.71199998</c:v>
                </c:pt>
                <c:pt idx="3">
                  <c:v>247910207.87099999</c:v>
                </c:pt>
                <c:pt idx="4">
                  <c:v>249354542.84999999</c:v>
                </c:pt>
                <c:pt idx="5">
                  <c:v>238049303.90399998</c:v>
                </c:pt>
                <c:pt idx="6">
                  <c:v>248781459.57999998</c:v>
                </c:pt>
                <c:pt idx="7">
                  <c:v>222327639.44</c:v>
                </c:pt>
                <c:pt idx="8">
                  <c:v>175544950.27500001</c:v>
                </c:pt>
                <c:pt idx="9">
                  <c:v>171244797.21000001</c:v>
                </c:pt>
                <c:pt idx="10">
                  <c:v>161051651.942</c:v>
                </c:pt>
                <c:pt idx="11">
                  <c:v>175715930.24700001</c:v>
                </c:pt>
                <c:pt idx="12">
                  <c:v>182012106.25999999</c:v>
                </c:pt>
                <c:pt idx="13">
                  <c:v>152106415.398</c:v>
                </c:pt>
                <c:pt idx="14">
                  <c:v>146990095.88999999</c:v>
                </c:pt>
                <c:pt idx="15">
                  <c:v>170845702.94400001</c:v>
                </c:pt>
                <c:pt idx="16">
                  <c:v>145205504.15000001</c:v>
                </c:pt>
                <c:pt idx="17">
                  <c:v>153805559.46799999</c:v>
                </c:pt>
                <c:pt idx="18">
                  <c:v>157677222.97600001</c:v>
                </c:pt>
                <c:pt idx="19">
                  <c:v>151748275.558</c:v>
                </c:pt>
                <c:pt idx="20">
                  <c:v>168120046.38</c:v>
                </c:pt>
                <c:pt idx="21">
                  <c:v>174545597.34400001</c:v>
                </c:pt>
                <c:pt idx="22">
                  <c:v>203006648.14199999</c:v>
                </c:pt>
                <c:pt idx="23">
                  <c:v>208881993.94499999</c:v>
                </c:pt>
                <c:pt idx="24">
                  <c:v>192678808.42899999</c:v>
                </c:pt>
                <c:pt idx="25">
                  <c:v>201808167.58199999</c:v>
                </c:pt>
                <c:pt idx="26">
                  <c:v>263752352.46399999</c:v>
                </c:pt>
                <c:pt idx="27">
                  <c:v>251870736.43199998</c:v>
                </c:pt>
                <c:pt idx="28">
                  <c:v>264093931.55199999</c:v>
                </c:pt>
                <c:pt idx="29">
                  <c:v>279392409.176</c:v>
                </c:pt>
                <c:pt idx="30">
                  <c:v>262353842.352</c:v>
                </c:pt>
                <c:pt idx="31">
                  <c:v>229293073.39500001</c:v>
                </c:pt>
                <c:pt idx="32">
                  <c:v>209985470.49999997</c:v>
                </c:pt>
                <c:pt idx="33">
                  <c:v>206069566.14200002</c:v>
                </c:pt>
                <c:pt idx="34">
                  <c:v>230542000.49300003</c:v>
                </c:pt>
                <c:pt idx="35">
                  <c:v>206258145.125</c:v>
                </c:pt>
                <c:pt idx="36">
                  <c:v>229640431.97999999</c:v>
                </c:pt>
                <c:pt idx="37">
                  <c:v>246889821.98300001</c:v>
                </c:pt>
                <c:pt idx="38">
                  <c:v>239152060.81099999</c:v>
                </c:pt>
                <c:pt idx="39">
                  <c:v>241214007.711</c:v>
                </c:pt>
                <c:pt idx="40">
                  <c:v>248370972.94799998</c:v>
                </c:pt>
                <c:pt idx="41">
                  <c:v>247324811.05599999</c:v>
                </c:pt>
                <c:pt idx="42">
                  <c:v>246522709.18799999</c:v>
                </c:pt>
                <c:pt idx="43">
                  <c:v>244318314.88799998</c:v>
                </c:pt>
                <c:pt idx="44">
                  <c:v>256101191.20200002</c:v>
                </c:pt>
                <c:pt idx="45">
                  <c:v>263647686.132</c:v>
                </c:pt>
                <c:pt idx="46">
                  <c:v>255648738.83999997</c:v>
                </c:pt>
                <c:pt idx="47">
                  <c:v>262160208.01800001</c:v>
                </c:pt>
                <c:pt idx="48">
                  <c:v>247539550.64400002</c:v>
                </c:pt>
                <c:pt idx="49">
                  <c:v>234951932.215</c:v>
                </c:pt>
                <c:pt idx="50">
                  <c:v>214821701.21599999</c:v>
                </c:pt>
                <c:pt idx="51">
                  <c:v>213303354.88</c:v>
                </c:pt>
                <c:pt idx="52">
                  <c:v>206230417.31999999</c:v>
                </c:pt>
                <c:pt idx="53">
                  <c:v>210414856.80000001</c:v>
                </c:pt>
                <c:pt idx="54">
                  <c:v>228014885.62399998</c:v>
                </c:pt>
                <c:pt idx="55">
                  <c:v>247209822.322</c:v>
                </c:pt>
                <c:pt idx="56">
                  <c:v>215921815.51000002</c:v>
                </c:pt>
                <c:pt idx="57">
                  <c:v>230355796.176</c:v>
                </c:pt>
                <c:pt idx="58">
                  <c:v>237817329.93999997</c:v>
                </c:pt>
                <c:pt idx="59">
                  <c:v>210400948.76800001</c:v>
                </c:pt>
                <c:pt idx="60">
                  <c:v>220107840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27130624"/>
        <c:axId val="127226624"/>
      </c:barChart>
      <c:dateAx>
        <c:axId val="12713062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txPr>
          <a:bodyPr rot="2700000"/>
          <a:lstStyle/>
          <a:p>
            <a:pPr>
              <a:defRPr sz="600"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27226624"/>
        <c:crosses val="autoZero"/>
        <c:auto val="1"/>
        <c:lblOffset val="100"/>
        <c:baseTimeUnit val="years"/>
      </c:dateAx>
      <c:valAx>
        <c:axId val="127226624"/>
        <c:scaling>
          <c:orientation val="minMax"/>
        </c:scaling>
        <c:delete val="0"/>
        <c:axPos val="l"/>
        <c:majorGridlines/>
        <c:numFmt formatCode="&quot;$&quot;#,##0" sourceLinked="1"/>
        <c:majorTickMark val="out"/>
        <c:minorTickMark val="none"/>
        <c:tickLblPos val="nextTo"/>
        <c:txPr>
          <a:bodyPr/>
          <a:lstStyle/>
          <a:p>
            <a:pPr>
              <a:defRPr sz="600"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271306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en-US" sz="1000">
                <a:latin typeface="Arial" pitchFamily="34" charset="0"/>
                <a:cs typeface="Arial" pitchFamily="34" charset="0"/>
              </a:rPr>
              <a:t>Mid-Atlantic Landings minus scallops</a:t>
            </a:r>
          </a:p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en-US" sz="1000">
                <a:latin typeface="Arial" pitchFamily="34" charset="0"/>
                <a:cs typeface="Arial" pitchFamily="34" charset="0"/>
              </a:rPr>
              <a:t>(in 2010 dollars)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MidAtlantic!$G$1</c:f>
              <c:strCache>
                <c:ptCount val="1"/>
                <c:pt idx="0">
                  <c:v>Mid-Atlantic Landings minus scallops</c:v>
                </c:pt>
              </c:strCache>
            </c:strRef>
          </c:tx>
          <c:invertIfNegative val="0"/>
          <c:cat>
            <c:numRef>
              <c:f>MidAtlantic!$A$2:$A$62</c:f>
              <c:numCache>
                <c:formatCode>m/d/yyyy</c:formatCode>
                <c:ptCount val="61"/>
                <c:pt idx="0">
                  <c:v>18264</c:v>
                </c:pt>
                <c:pt idx="1">
                  <c:v>18629</c:v>
                </c:pt>
                <c:pt idx="2">
                  <c:v>18994</c:v>
                </c:pt>
                <c:pt idx="3">
                  <c:v>19360</c:v>
                </c:pt>
                <c:pt idx="4">
                  <c:v>19725</c:v>
                </c:pt>
                <c:pt idx="5">
                  <c:v>20090</c:v>
                </c:pt>
                <c:pt idx="6">
                  <c:v>20455</c:v>
                </c:pt>
                <c:pt idx="7">
                  <c:v>20821</c:v>
                </c:pt>
                <c:pt idx="8">
                  <c:v>21186</c:v>
                </c:pt>
                <c:pt idx="9">
                  <c:v>21551</c:v>
                </c:pt>
                <c:pt idx="10">
                  <c:v>21916</c:v>
                </c:pt>
                <c:pt idx="11">
                  <c:v>22282</c:v>
                </c:pt>
                <c:pt idx="12">
                  <c:v>22647</c:v>
                </c:pt>
                <c:pt idx="13">
                  <c:v>23012</c:v>
                </c:pt>
                <c:pt idx="14">
                  <c:v>23377</c:v>
                </c:pt>
                <c:pt idx="15">
                  <c:v>23743</c:v>
                </c:pt>
                <c:pt idx="16">
                  <c:v>24108</c:v>
                </c:pt>
                <c:pt idx="17">
                  <c:v>24473</c:v>
                </c:pt>
                <c:pt idx="18">
                  <c:v>24838</c:v>
                </c:pt>
                <c:pt idx="19">
                  <c:v>25204</c:v>
                </c:pt>
                <c:pt idx="20">
                  <c:v>25569</c:v>
                </c:pt>
                <c:pt idx="21">
                  <c:v>25934</c:v>
                </c:pt>
                <c:pt idx="22">
                  <c:v>26299</c:v>
                </c:pt>
                <c:pt idx="23">
                  <c:v>26665</c:v>
                </c:pt>
                <c:pt idx="24">
                  <c:v>27030</c:v>
                </c:pt>
                <c:pt idx="25">
                  <c:v>27395</c:v>
                </c:pt>
                <c:pt idx="26">
                  <c:v>27760</c:v>
                </c:pt>
                <c:pt idx="27">
                  <c:v>28126</c:v>
                </c:pt>
                <c:pt idx="28">
                  <c:v>28491</c:v>
                </c:pt>
                <c:pt idx="29">
                  <c:v>28856</c:v>
                </c:pt>
                <c:pt idx="30">
                  <c:v>29221</c:v>
                </c:pt>
                <c:pt idx="31">
                  <c:v>29587</c:v>
                </c:pt>
                <c:pt idx="32">
                  <c:v>29952</c:v>
                </c:pt>
                <c:pt idx="33">
                  <c:v>30317</c:v>
                </c:pt>
                <c:pt idx="34">
                  <c:v>30682</c:v>
                </c:pt>
                <c:pt idx="35">
                  <c:v>31048</c:v>
                </c:pt>
                <c:pt idx="36">
                  <c:v>31413</c:v>
                </c:pt>
                <c:pt idx="37">
                  <c:v>31778</c:v>
                </c:pt>
                <c:pt idx="38">
                  <c:v>32143</c:v>
                </c:pt>
                <c:pt idx="39">
                  <c:v>32509</c:v>
                </c:pt>
                <c:pt idx="40">
                  <c:v>32874</c:v>
                </c:pt>
                <c:pt idx="41">
                  <c:v>33239</c:v>
                </c:pt>
                <c:pt idx="42">
                  <c:v>33604</c:v>
                </c:pt>
                <c:pt idx="43">
                  <c:v>33970</c:v>
                </c:pt>
                <c:pt idx="44">
                  <c:v>34335</c:v>
                </c:pt>
                <c:pt idx="45">
                  <c:v>34700</c:v>
                </c:pt>
                <c:pt idx="46">
                  <c:v>35065</c:v>
                </c:pt>
                <c:pt idx="47">
                  <c:v>35431</c:v>
                </c:pt>
                <c:pt idx="48">
                  <c:v>35796</c:v>
                </c:pt>
                <c:pt idx="49">
                  <c:v>36161</c:v>
                </c:pt>
                <c:pt idx="50">
                  <c:v>36526</c:v>
                </c:pt>
                <c:pt idx="51">
                  <c:v>36892</c:v>
                </c:pt>
                <c:pt idx="52">
                  <c:v>37257</c:v>
                </c:pt>
                <c:pt idx="53">
                  <c:v>37622</c:v>
                </c:pt>
                <c:pt idx="54">
                  <c:v>37987</c:v>
                </c:pt>
                <c:pt idx="55">
                  <c:v>38353</c:v>
                </c:pt>
                <c:pt idx="56">
                  <c:v>38718</c:v>
                </c:pt>
                <c:pt idx="57">
                  <c:v>39083</c:v>
                </c:pt>
                <c:pt idx="58">
                  <c:v>39448</c:v>
                </c:pt>
                <c:pt idx="59">
                  <c:v>39814</c:v>
                </c:pt>
                <c:pt idx="60">
                  <c:v>40179</c:v>
                </c:pt>
              </c:numCache>
            </c:numRef>
          </c:cat>
          <c:val>
            <c:numRef>
              <c:f>MidAtlantic!$G$2:$G$62</c:f>
              <c:numCache>
                <c:formatCode>"$"#,##0</c:formatCode>
                <c:ptCount val="61"/>
                <c:pt idx="0">
                  <c:v>236895640.80000001</c:v>
                </c:pt>
                <c:pt idx="1">
                  <c:v>233205005.271</c:v>
                </c:pt>
                <c:pt idx="2">
                  <c:v>226612301.25599998</c:v>
                </c:pt>
                <c:pt idx="3">
                  <c:v>234883099.67399999</c:v>
                </c:pt>
                <c:pt idx="4">
                  <c:v>241669001.06999999</c:v>
                </c:pt>
                <c:pt idx="5">
                  <c:v>216811382.39999998</c:v>
                </c:pt>
                <c:pt idx="6">
                  <c:v>235150851.95899999</c:v>
                </c:pt>
                <c:pt idx="7">
                  <c:v>214196199.28</c:v>
                </c:pt>
                <c:pt idx="8">
                  <c:v>167270710.935</c:v>
                </c:pt>
                <c:pt idx="9">
                  <c:v>157649655.36300001</c:v>
                </c:pt>
                <c:pt idx="10">
                  <c:v>152556756.875</c:v>
                </c:pt>
                <c:pt idx="11">
                  <c:v>166689158.06400001</c:v>
                </c:pt>
                <c:pt idx="12">
                  <c:v>173822084.81999999</c:v>
                </c:pt>
                <c:pt idx="13">
                  <c:v>145138128.03</c:v>
                </c:pt>
                <c:pt idx="14">
                  <c:v>138588418.998</c:v>
                </c:pt>
                <c:pt idx="15">
                  <c:v>149725531.89200002</c:v>
                </c:pt>
                <c:pt idx="16">
                  <c:v>137223872.21000001</c:v>
                </c:pt>
                <c:pt idx="17">
                  <c:v>146143027.13299999</c:v>
                </c:pt>
                <c:pt idx="18">
                  <c:v>143932206.83400002</c:v>
                </c:pt>
                <c:pt idx="19">
                  <c:v>145914229.81400001</c:v>
                </c:pt>
                <c:pt idx="20">
                  <c:v>163430246.29999998</c:v>
                </c:pt>
                <c:pt idx="21">
                  <c:v>170392557.41600001</c:v>
                </c:pt>
                <c:pt idx="22">
                  <c:v>198142677.315</c:v>
                </c:pt>
                <c:pt idx="23">
                  <c:v>203642305.62599999</c:v>
                </c:pt>
                <c:pt idx="24">
                  <c:v>189065168.77599999</c:v>
                </c:pt>
                <c:pt idx="25">
                  <c:v>194593085.88299999</c:v>
                </c:pt>
                <c:pt idx="26">
                  <c:v>240649527.19199997</c:v>
                </c:pt>
                <c:pt idx="27">
                  <c:v>231193627.69999999</c:v>
                </c:pt>
                <c:pt idx="28">
                  <c:v>223345953.95199999</c:v>
                </c:pt>
                <c:pt idx="29">
                  <c:v>223167613.604</c:v>
                </c:pt>
                <c:pt idx="30">
                  <c:v>219293076.49199998</c:v>
                </c:pt>
                <c:pt idx="31">
                  <c:v>203603206.76800001</c:v>
                </c:pt>
                <c:pt idx="32">
                  <c:v>193659499.43999997</c:v>
                </c:pt>
                <c:pt idx="33">
                  <c:v>172281044.30900002</c:v>
                </c:pt>
                <c:pt idx="34">
                  <c:v>201547547.95300004</c:v>
                </c:pt>
                <c:pt idx="35">
                  <c:v>188963898.69099998</c:v>
                </c:pt>
                <c:pt idx="36">
                  <c:v>208969249.26999998</c:v>
                </c:pt>
                <c:pt idx="37">
                  <c:v>220063055.93800002</c:v>
                </c:pt>
                <c:pt idx="38">
                  <c:v>212955717.787</c:v>
                </c:pt>
                <c:pt idx="39">
                  <c:v>214787143.51100001</c:v>
                </c:pt>
                <c:pt idx="40">
                  <c:v>221004310.45199999</c:v>
                </c:pt>
                <c:pt idx="41">
                  <c:v>218316745.139</c:v>
                </c:pt>
                <c:pt idx="42">
                  <c:v>221727086.74199998</c:v>
                </c:pt>
                <c:pt idx="43">
                  <c:v>223452744.14399999</c:v>
                </c:pt>
                <c:pt idx="44">
                  <c:v>236816907.82000002</c:v>
                </c:pt>
                <c:pt idx="45">
                  <c:v>245363180.94</c:v>
                </c:pt>
                <c:pt idx="46">
                  <c:v>237725025.21999997</c:v>
                </c:pt>
                <c:pt idx="47">
                  <c:v>245201768.87400001</c:v>
                </c:pt>
                <c:pt idx="48">
                  <c:v>234399957.13200003</c:v>
                </c:pt>
                <c:pt idx="49">
                  <c:v>215845015.53999999</c:v>
                </c:pt>
                <c:pt idx="50">
                  <c:v>184972482.73199999</c:v>
                </c:pt>
                <c:pt idx="51">
                  <c:v>175480013.632</c:v>
                </c:pt>
                <c:pt idx="52">
                  <c:v>165717866.55599999</c:v>
                </c:pt>
                <c:pt idx="53">
                  <c:v>158664596.19</c:v>
                </c:pt>
                <c:pt idx="54">
                  <c:v>149495962.82999998</c:v>
                </c:pt>
                <c:pt idx="55">
                  <c:v>144217220.45300001</c:v>
                </c:pt>
                <c:pt idx="56">
                  <c:v>149795924.34600002</c:v>
                </c:pt>
                <c:pt idx="57">
                  <c:v>144900980.89999998</c:v>
                </c:pt>
                <c:pt idx="58">
                  <c:v>139934890.06599998</c:v>
                </c:pt>
                <c:pt idx="59">
                  <c:v>113573470.59200001</c:v>
                </c:pt>
                <c:pt idx="60">
                  <c:v>107215497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27263104"/>
        <c:axId val="127264640"/>
      </c:barChart>
      <c:dateAx>
        <c:axId val="12726310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txPr>
          <a:bodyPr rot="2700000"/>
          <a:lstStyle/>
          <a:p>
            <a:pPr>
              <a:defRPr sz="600"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27264640"/>
        <c:crosses val="autoZero"/>
        <c:auto val="1"/>
        <c:lblOffset val="100"/>
        <c:baseTimeUnit val="years"/>
      </c:dateAx>
      <c:valAx>
        <c:axId val="127264640"/>
        <c:scaling>
          <c:orientation val="minMax"/>
        </c:scaling>
        <c:delete val="0"/>
        <c:axPos val="l"/>
        <c:majorGridlines/>
        <c:numFmt formatCode="&quot;$&quot;#,##0" sourceLinked="1"/>
        <c:majorTickMark val="out"/>
        <c:minorTickMark val="none"/>
        <c:tickLblPos val="nextTo"/>
        <c:txPr>
          <a:bodyPr/>
          <a:lstStyle/>
          <a:p>
            <a:pPr>
              <a:defRPr sz="600"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272631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MidAtlantic!$G$1</c:f>
              <c:strCache>
                <c:ptCount val="1"/>
                <c:pt idx="0">
                  <c:v>Mid-Atlantic Landings minus scallops</c:v>
                </c:pt>
              </c:strCache>
            </c:strRef>
          </c:tx>
          <c:invertIfNegative val="0"/>
          <c:cat>
            <c:numRef>
              <c:f>MidAtlantic!$A$2:$A$66</c:f>
              <c:numCache>
                <c:formatCode>m/d/yyyy</c:formatCode>
                <c:ptCount val="65"/>
                <c:pt idx="0">
                  <c:v>18264</c:v>
                </c:pt>
                <c:pt idx="1">
                  <c:v>18629</c:v>
                </c:pt>
                <c:pt idx="2">
                  <c:v>18994</c:v>
                </c:pt>
                <c:pt idx="3">
                  <c:v>19360</c:v>
                </c:pt>
                <c:pt idx="4">
                  <c:v>19725</c:v>
                </c:pt>
                <c:pt idx="5">
                  <c:v>20090</c:v>
                </c:pt>
                <c:pt idx="6">
                  <c:v>20455</c:v>
                </c:pt>
                <c:pt idx="7">
                  <c:v>20821</c:v>
                </c:pt>
                <c:pt idx="8">
                  <c:v>21186</c:v>
                </c:pt>
                <c:pt idx="9">
                  <c:v>21551</c:v>
                </c:pt>
                <c:pt idx="10">
                  <c:v>21916</c:v>
                </c:pt>
                <c:pt idx="11">
                  <c:v>22282</c:v>
                </c:pt>
                <c:pt idx="12">
                  <c:v>22647</c:v>
                </c:pt>
                <c:pt idx="13">
                  <c:v>23012</c:v>
                </c:pt>
                <c:pt idx="14">
                  <c:v>23377</c:v>
                </c:pt>
                <c:pt idx="15">
                  <c:v>23743</c:v>
                </c:pt>
                <c:pt idx="16">
                  <c:v>24108</c:v>
                </c:pt>
                <c:pt idx="17">
                  <c:v>24473</c:v>
                </c:pt>
                <c:pt idx="18">
                  <c:v>24838</c:v>
                </c:pt>
                <c:pt idx="19">
                  <c:v>25204</c:v>
                </c:pt>
                <c:pt idx="20">
                  <c:v>25569</c:v>
                </c:pt>
                <c:pt idx="21">
                  <c:v>25934</c:v>
                </c:pt>
                <c:pt idx="22">
                  <c:v>26299</c:v>
                </c:pt>
                <c:pt idx="23">
                  <c:v>26665</c:v>
                </c:pt>
                <c:pt idx="24">
                  <c:v>27030</c:v>
                </c:pt>
                <c:pt idx="25">
                  <c:v>27395</c:v>
                </c:pt>
                <c:pt idx="26">
                  <c:v>27760</c:v>
                </c:pt>
                <c:pt idx="27">
                  <c:v>28126</c:v>
                </c:pt>
                <c:pt idx="28">
                  <c:v>28491</c:v>
                </c:pt>
                <c:pt idx="29">
                  <c:v>28856</c:v>
                </c:pt>
                <c:pt idx="30">
                  <c:v>29221</c:v>
                </c:pt>
                <c:pt idx="31">
                  <c:v>29587</c:v>
                </c:pt>
                <c:pt idx="32">
                  <c:v>29952</c:v>
                </c:pt>
                <c:pt idx="33">
                  <c:v>30317</c:v>
                </c:pt>
                <c:pt idx="34">
                  <c:v>30682</c:v>
                </c:pt>
                <c:pt idx="35">
                  <c:v>31048</c:v>
                </c:pt>
                <c:pt idx="36">
                  <c:v>31413</c:v>
                </c:pt>
                <c:pt idx="37">
                  <c:v>31778</c:v>
                </c:pt>
                <c:pt idx="38">
                  <c:v>32143</c:v>
                </c:pt>
                <c:pt idx="39">
                  <c:v>32509</c:v>
                </c:pt>
                <c:pt idx="40">
                  <c:v>32874</c:v>
                </c:pt>
                <c:pt idx="41">
                  <c:v>33239</c:v>
                </c:pt>
                <c:pt idx="42">
                  <c:v>33604</c:v>
                </c:pt>
                <c:pt idx="43">
                  <c:v>33970</c:v>
                </c:pt>
                <c:pt idx="44">
                  <c:v>34335</c:v>
                </c:pt>
                <c:pt idx="45">
                  <c:v>34700</c:v>
                </c:pt>
                <c:pt idx="46">
                  <c:v>35065</c:v>
                </c:pt>
                <c:pt idx="47">
                  <c:v>35431</c:v>
                </c:pt>
                <c:pt idx="48">
                  <c:v>35796</c:v>
                </c:pt>
                <c:pt idx="49">
                  <c:v>36161</c:v>
                </c:pt>
                <c:pt idx="50">
                  <c:v>36526</c:v>
                </c:pt>
                <c:pt idx="51">
                  <c:v>36892</c:v>
                </c:pt>
                <c:pt idx="52">
                  <c:v>37257</c:v>
                </c:pt>
                <c:pt idx="53">
                  <c:v>37622</c:v>
                </c:pt>
                <c:pt idx="54">
                  <c:v>37987</c:v>
                </c:pt>
                <c:pt idx="55">
                  <c:v>38353</c:v>
                </c:pt>
                <c:pt idx="56">
                  <c:v>38718</c:v>
                </c:pt>
                <c:pt idx="57">
                  <c:v>39083</c:v>
                </c:pt>
                <c:pt idx="58">
                  <c:v>39448</c:v>
                </c:pt>
                <c:pt idx="59">
                  <c:v>39814</c:v>
                </c:pt>
                <c:pt idx="60">
                  <c:v>40179</c:v>
                </c:pt>
                <c:pt idx="61">
                  <c:v>40544</c:v>
                </c:pt>
                <c:pt idx="62">
                  <c:v>40909</c:v>
                </c:pt>
                <c:pt idx="63">
                  <c:v>41275</c:v>
                </c:pt>
                <c:pt idx="64">
                  <c:v>41640</c:v>
                </c:pt>
              </c:numCache>
            </c:numRef>
          </c:cat>
          <c:val>
            <c:numRef>
              <c:f>MidAtlantic!$G$2:$G$66</c:f>
              <c:numCache>
                <c:formatCode>"$"#,##0</c:formatCode>
                <c:ptCount val="65"/>
                <c:pt idx="0">
                  <c:v>236895640.80000001</c:v>
                </c:pt>
                <c:pt idx="1">
                  <c:v>233205005.271</c:v>
                </c:pt>
                <c:pt idx="2">
                  <c:v>226612301.25599998</c:v>
                </c:pt>
                <c:pt idx="3">
                  <c:v>234883099.67399999</c:v>
                </c:pt>
                <c:pt idx="4">
                  <c:v>241669001.06999999</c:v>
                </c:pt>
                <c:pt idx="5">
                  <c:v>216811382.39999998</c:v>
                </c:pt>
                <c:pt idx="6">
                  <c:v>235150851.95899999</c:v>
                </c:pt>
                <c:pt idx="7">
                  <c:v>214196199.28</c:v>
                </c:pt>
                <c:pt idx="8">
                  <c:v>167270710.935</c:v>
                </c:pt>
                <c:pt idx="9">
                  <c:v>157649655.36300001</c:v>
                </c:pt>
                <c:pt idx="10">
                  <c:v>152556756.875</c:v>
                </c:pt>
                <c:pt idx="11">
                  <c:v>166689158.06400001</c:v>
                </c:pt>
                <c:pt idx="12">
                  <c:v>173822084.81999999</c:v>
                </c:pt>
                <c:pt idx="13">
                  <c:v>145138128.03</c:v>
                </c:pt>
                <c:pt idx="14">
                  <c:v>138588418.998</c:v>
                </c:pt>
                <c:pt idx="15">
                  <c:v>149725531.89200002</c:v>
                </c:pt>
                <c:pt idx="16">
                  <c:v>137223872.21000001</c:v>
                </c:pt>
                <c:pt idx="17">
                  <c:v>146143027.13299999</c:v>
                </c:pt>
                <c:pt idx="18">
                  <c:v>143932206.83400002</c:v>
                </c:pt>
                <c:pt idx="19">
                  <c:v>145914229.81400001</c:v>
                </c:pt>
                <c:pt idx="20">
                  <c:v>163430246.29999998</c:v>
                </c:pt>
                <c:pt idx="21">
                  <c:v>170392557.41600001</c:v>
                </c:pt>
                <c:pt idx="22">
                  <c:v>198142677.315</c:v>
                </c:pt>
                <c:pt idx="23">
                  <c:v>203642305.62599999</c:v>
                </c:pt>
                <c:pt idx="24">
                  <c:v>189065168.77599999</c:v>
                </c:pt>
                <c:pt idx="25">
                  <c:v>194593085.88299999</c:v>
                </c:pt>
                <c:pt idx="26">
                  <c:v>240649527.19199997</c:v>
                </c:pt>
                <c:pt idx="27">
                  <c:v>231193627.69999999</c:v>
                </c:pt>
                <c:pt idx="28">
                  <c:v>223345953.95199999</c:v>
                </c:pt>
                <c:pt idx="29">
                  <c:v>223167613.604</c:v>
                </c:pt>
                <c:pt idx="30">
                  <c:v>219293076.49199998</c:v>
                </c:pt>
                <c:pt idx="31">
                  <c:v>203603206.76800001</c:v>
                </c:pt>
                <c:pt idx="32">
                  <c:v>193659499.43999997</c:v>
                </c:pt>
                <c:pt idx="33">
                  <c:v>172281044.30900002</c:v>
                </c:pt>
                <c:pt idx="34">
                  <c:v>201547547.95300004</c:v>
                </c:pt>
                <c:pt idx="35">
                  <c:v>188963898.69099998</c:v>
                </c:pt>
                <c:pt idx="36">
                  <c:v>208969249.26999998</c:v>
                </c:pt>
                <c:pt idx="37">
                  <c:v>220063055.93800002</c:v>
                </c:pt>
                <c:pt idx="38">
                  <c:v>212955717.787</c:v>
                </c:pt>
                <c:pt idx="39">
                  <c:v>214787143.51100001</c:v>
                </c:pt>
                <c:pt idx="40">
                  <c:v>221004310.45199999</c:v>
                </c:pt>
                <c:pt idx="41">
                  <c:v>218316745.139</c:v>
                </c:pt>
                <c:pt idx="42">
                  <c:v>221727086.74199998</c:v>
                </c:pt>
                <c:pt idx="43">
                  <c:v>223452744.14399999</c:v>
                </c:pt>
                <c:pt idx="44">
                  <c:v>236816907.82000002</c:v>
                </c:pt>
                <c:pt idx="45">
                  <c:v>245363180.94</c:v>
                </c:pt>
                <c:pt idx="46">
                  <c:v>237725025.21999997</c:v>
                </c:pt>
                <c:pt idx="47">
                  <c:v>245201768.87400001</c:v>
                </c:pt>
                <c:pt idx="48">
                  <c:v>234399957.13200003</c:v>
                </c:pt>
                <c:pt idx="49">
                  <c:v>215845015.53999999</c:v>
                </c:pt>
                <c:pt idx="50">
                  <c:v>184972482.73199999</c:v>
                </c:pt>
                <c:pt idx="51">
                  <c:v>175480013.632</c:v>
                </c:pt>
                <c:pt idx="52">
                  <c:v>165717866.55599999</c:v>
                </c:pt>
                <c:pt idx="53">
                  <c:v>158664596.19</c:v>
                </c:pt>
                <c:pt idx="54">
                  <c:v>149495962.82999998</c:v>
                </c:pt>
                <c:pt idx="55">
                  <c:v>144217220.45300001</c:v>
                </c:pt>
                <c:pt idx="56">
                  <c:v>149795924.34600002</c:v>
                </c:pt>
                <c:pt idx="57">
                  <c:v>144900980.89999998</c:v>
                </c:pt>
                <c:pt idx="58">
                  <c:v>139934890.06599998</c:v>
                </c:pt>
                <c:pt idx="59">
                  <c:v>113573470.59200001</c:v>
                </c:pt>
                <c:pt idx="60">
                  <c:v>107215497</c:v>
                </c:pt>
                <c:pt idx="61">
                  <c:v>124745344.56</c:v>
                </c:pt>
                <c:pt idx="62">
                  <c:v>129461128.40000001</c:v>
                </c:pt>
                <c:pt idx="63">
                  <c:v>121773569.94</c:v>
                </c:pt>
                <c:pt idx="64">
                  <c:v>111816971.11999999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010304"/>
        <c:axId val="127011840"/>
      </c:barChart>
      <c:dateAx>
        <c:axId val="12701030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27011840"/>
        <c:crosses val="autoZero"/>
        <c:auto val="1"/>
        <c:lblOffset val="100"/>
        <c:baseTimeUnit val="years"/>
      </c:dateAx>
      <c:valAx>
        <c:axId val="127011840"/>
        <c:scaling>
          <c:orientation val="minMax"/>
        </c:scaling>
        <c:delete val="0"/>
        <c:axPos val="l"/>
        <c:majorGridlines/>
        <c:numFmt formatCode="&quot;$&quot;#,##0" sourceLinked="1"/>
        <c:majorTickMark val="out"/>
        <c:minorTickMark val="none"/>
        <c:tickLblPos val="nextTo"/>
        <c:crossAx val="1270103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Mid-Atlantic Landings</a:t>
            </a:r>
          </a:p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(in 2010 dollars)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MidAtlantic!$D$1</c:f>
              <c:strCache>
                <c:ptCount val="1"/>
                <c:pt idx="0">
                  <c:v>Mid-Atlantic Landings</c:v>
                </c:pt>
              </c:strCache>
            </c:strRef>
          </c:tx>
          <c:invertIfNegative val="0"/>
          <c:dPt>
            <c:idx val="60"/>
            <c:invertIfNegative val="0"/>
            <c:bubble3D val="0"/>
            <c:spPr>
              <a:solidFill>
                <a:srgbClr val="FF0000"/>
              </a:solidFill>
            </c:spPr>
          </c:dPt>
          <c:cat>
            <c:numRef>
              <c:f>MidAtlantic!$A$2:$A$66</c:f>
              <c:numCache>
                <c:formatCode>m/d/yyyy</c:formatCode>
                <c:ptCount val="65"/>
                <c:pt idx="0">
                  <c:v>18264</c:v>
                </c:pt>
                <c:pt idx="1">
                  <c:v>18629</c:v>
                </c:pt>
                <c:pt idx="2">
                  <c:v>18994</c:v>
                </c:pt>
                <c:pt idx="3">
                  <c:v>19360</c:v>
                </c:pt>
                <c:pt idx="4">
                  <c:v>19725</c:v>
                </c:pt>
                <c:pt idx="5">
                  <c:v>20090</c:v>
                </c:pt>
                <c:pt idx="6">
                  <c:v>20455</c:v>
                </c:pt>
                <c:pt idx="7">
                  <c:v>20821</c:v>
                </c:pt>
                <c:pt idx="8">
                  <c:v>21186</c:v>
                </c:pt>
                <c:pt idx="9">
                  <c:v>21551</c:v>
                </c:pt>
                <c:pt idx="10">
                  <c:v>21916</c:v>
                </c:pt>
                <c:pt idx="11">
                  <c:v>22282</c:v>
                </c:pt>
                <c:pt idx="12">
                  <c:v>22647</c:v>
                </c:pt>
                <c:pt idx="13">
                  <c:v>23012</c:v>
                </c:pt>
                <c:pt idx="14">
                  <c:v>23377</c:v>
                </c:pt>
                <c:pt idx="15">
                  <c:v>23743</c:v>
                </c:pt>
                <c:pt idx="16">
                  <c:v>24108</c:v>
                </c:pt>
                <c:pt idx="17">
                  <c:v>24473</c:v>
                </c:pt>
                <c:pt idx="18">
                  <c:v>24838</c:v>
                </c:pt>
                <c:pt idx="19">
                  <c:v>25204</c:v>
                </c:pt>
                <c:pt idx="20">
                  <c:v>25569</c:v>
                </c:pt>
                <c:pt idx="21">
                  <c:v>25934</c:v>
                </c:pt>
                <c:pt idx="22">
                  <c:v>26299</c:v>
                </c:pt>
                <c:pt idx="23">
                  <c:v>26665</c:v>
                </c:pt>
                <c:pt idx="24">
                  <c:v>27030</c:v>
                </c:pt>
                <c:pt idx="25">
                  <c:v>27395</c:v>
                </c:pt>
                <c:pt idx="26">
                  <c:v>27760</c:v>
                </c:pt>
                <c:pt idx="27">
                  <c:v>28126</c:v>
                </c:pt>
                <c:pt idx="28">
                  <c:v>28491</c:v>
                </c:pt>
                <c:pt idx="29">
                  <c:v>28856</c:v>
                </c:pt>
                <c:pt idx="30">
                  <c:v>29221</c:v>
                </c:pt>
                <c:pt idx="31">
                  <c:v>29587</c:v>
                </c:pt>
                <c:pt idx="32">
                  <c:v>29952</c:v>
                </c:pt>
                <c:pt idx="33">
                  <c:v>30317</c:v>
                </c:pt>
                <c:pt idx="34">
                  <c:v>30682</c:v>
                </c:pt>
                <c:pt idx="35">
                  <c:v>31048</c:v>
                </c:pt>
                <c:pt idx="36">
                  <c:v>31413</c:v>
                </c:pt>
                <c:pt idx="37">
                  <c:v>31778</c:v>
                </c:pt>
                <c:pt idx="38">
                  <c:v>32143</c:v>
                </c:pt>
                <c:pt idx="39">
                  <c:v>32509</c:v>
                </c:pt>
                <c:pt idx="40">
                  <c:v>32874</c:v>
                </c:pt>
                <c:pt idx="41">
                  <c:v>33239</c:v>
                </c:pt>
                <c:pt idx="42">
                  <c:v>33604</c:v>
                </c:pt>
                <c:pt idx="43">
                  <c:v>33970</c:v>
                </c:pt>
                <c:pt idx="44">
                  <c:v>34335</c:v>
                </c:pt>
                <c:pt idx="45">
                  <c:v>34700</c:v>
                </c:pt>
                <c:pt idx="46">
                  <c:v>35065</c:v>
                </c:pt>
                <c:pt idx="47">
                  <c:v>35431</c:v>
                </c:pt>
                <c:pt idx="48">
                  <c:v>35796</c:v>
                </c:pt>
                <c:pt idx="49">
                  <c:v>36161</c:v>
                </c:pt>
                <c:pt idx="50">
                  <c:v>36526</c:v>
                </c:pt>
                <c:pt idx="51">
                  <c:v>36892</c:v>
                </c:pt>
                <c:pt idx="52">
                  <c:v>37257</c:v>
                </c:pt>
                <c:pt idx="53">
                  <c:v>37622</c:v>
                </c:pt>
                <c:pt idx="54">
                  <c:v>37987</c:v>
                </c:pt>
                <c:pt idx="55">
                  <c:v>38353</c:v>
                </c:pt>
                <c:pt idx="56">
                  <c:v>38718</c:v>
                </c:pt>
                <c:pt idx="57">
                  <c:v>39083</c:v>
                </c:pt>
                <c:pt idx="58">
                  <c:v>39448</c:v>
                </c:pt>
                <c:pt idx="59">
                  <c:v>39814</c:v>
                </c:pt>
                <c:pt idx="60">
                  <c:v>40179</c:v>
                </c:pt>
                <c:pt idx="61">
                  <c:v>40544</c:v>
                </c:pt>
                <c:pt idx="62">
                  <c:v>40909</c:v>
                </c:pt>
                <c:pt idx="63">
                  <c:v>41275</c:v>
                </c:pt>
                <c:pt idx="64">
                  <c:v>41640</c:v>
                </c:pt>
              </c:numCache>
            </c:numRef>
          </c:cat>
          <c:val>
            <c:numRef>
              <c:f>MidAtlantic!$D$2:$D$66</c:f>
              <c:numCache>
                <c:formatCode>"$"#,##0</c:formatCode>
                <c:ptCount val="65"/>
                <c:pt idx="0">
                  <c:v>262088077.68000001</c:v>
                </c:pt>
                <c:pt idx="1">
                  <c:v>248508990.62</c:v>
                </c:pt>
                <c:pt idx="2">
                  <c:v>240770648.71199998</c:v>
                </c:pt>
                <c:pt idx="3">
                  <c:v>247910207.87099999</c:v>
                </c:pt>
                <c:pt idx="4">
                  <c:v>249354542.84999999</c:v>
                </c:pt>
                <c:pt idx="5">
                  <c:v>238049303.90399998</c:v>
                </c:pt>
                <c:pt idx="6">
                  <c:v>248781459.57999998</c:v>
                </c:pt>
                <c:pt idx="7">
                  <c:v>222327639.44</c:v>
                </c:pt>
                <c:pt idx="8">
                  <c:v>175544950.27500001</c:v>
                </c:pt>
                <c:pt idx="9">
                  <c:v>171244797.21000001</c:v>
                </c:pt>
                <c:pt idx="10">
                  <c:v>161051651.942</c:v>
                </c:pt>
                <c:pt idx="11">
                  <c:v>175715930.24700001</c:v>
                </c:pt>
                <c:pt idx="12">
                  <c:v>182012106.25999999</c:v>
                </c:pt>
                <c:pt idx="13">
                  <c:v>152106415.398</c:v>
                </c:pt>
                <c:pt idx="14">
                  <c:v>146990095.88999999</c:v>
                </c:pt>
                <c:pt idx="15">
                  <c:v>170845702.94400001</c:v>
                </c:pt>
                <c:pt idx="16">
                  <c:v>145205504.15000001</c:v>
                </c:pt>
                <c:pt idx="17">
                  <c:v>153805559.46799999</c:v>
                </c:pt>
                <c:pt idx="18">
                  <c:v>157677222.97600001</c:v>
                </c:pt>
                <c:pt idx="19">
                  <c:v>151748275.558</c:v>
                </c:pt>
                <c:pt idx="20">
                  <c:v>168120046.38</c:v>
                </c:pt>
                <c:pt idx="21">
                  <c:v>174545597.34400001</c:v>
                </c:pt>
                <c:pt idx="22">
                  <c:v>203006648.14199999</c:v>
                </c:pt>
                <c:pt idx="23">
                  <c:v>208881993.94499999</c:v>
                </c:pt>
                <c:pt idx="24">
                  <c:v>192678808.42899999</c:v>
                </c:pt>
                <c:pt idx="25">
                  <c:v>201808167.58199999</c:v>
                </c:pt>
                <c:pt idx="26">
                  <c:v>263752352.46399999</c:v>
                </c:pt>
                <c:pt idx="27">
                  <c:v>251870736.43199998</c:v>
                </c:pt>
                <c:pt idx="28">
                  <c:v>264093931.55199999</c:v>
                </c:pt>
                <c:pt idx="29">
                  <c:v>279392409.176</c:v>
                </c:pt>
                <c:pt idx="30">
                  <c:v>262353842.352</c:v>
                </c:pt>
                <c:pt idx="31">
                  <c:v>229293073.39500001</c:v>
                </c:pt>
                <c:pt idx="32">
                  <c:v>209985470.49999997</c:v>
                </c:pt>
                <c:pt idx="33">
                  <c:v>206069566.14200002</c:v>
                </c:pt>
                <c:pt idx="34">
                  <c:v>230542000.49300003</c:v>
                </c:pt>
                <c:pt idx="35">
                  <c:v>206258145.125</c:v>
                </c:pt>
                <c:pt idx="36">
                  <c:v>229640431.97999999</c:v>
                </c:pt>
                <c:pt idx="37">
                  <c:v>246889821.98300001</c:v>
                </c:pt>
                <c:pt idx="38">
                  <c:v>239152060.81099999</c:v>
                </c:pt>
                <c:pt idx="39">
                  <c:v>241214007.711</c:v>
                </c:pt>
                <c:pt idx="40">
                  <c:v>248370972.94799998</c:v>
                </c:pt>
                <c:pt idx="41">
                  <c:v>247324811.05599999</c:v>
                </c:pt>
                <c:pt idx="42">
                  <c:v>246522709.18799999</c:v>
                </c:pt>
                <c:pt idx="43">
                  <c:v>244318314.88799998</c:v>
                </c:pt>
                <c:pt idx="44">
                  <c:v>256101191.20200002</c:v>
                </c:pt>
                <c:pt idx="45">
                  <c:v>263647686.132</c:v>
                </c:pt>
                <c:pt idx="46">
                  <c:v>255648738.83999997</c:v>
                </c:pt>
                <c:pt idx="47">
                  <c:v>262160208.01800001</c:v>
                </c:pt>
                <c:pt idx="48">
                  <c:v>247539550.64400002</c:v>
                </c:pt>
                <c:pt idx="49">
                  <c:v>234951932.215</c:v>
                </c:pt>
                <c:pt idx="50">
                  <c:v>214821701.21599999</c:v>
                </c:pt>
                <c:pt idx="51">
                  <c:v>213303354.88</c:v>
                </c:pt>
                <c:pt idx="52">
                  <c:v>206230417.31999999</c:v>
                </c:pt>
                <c:pt idx="53">
                  <c:v>210414856.80000001</c:v>
                </c:pt>
                <c:pt idx="54">
                  <c:v>228014885.62399998</c:v>
                </c:pt>
                <c:pt idx="55">
                  <c:v>247209822.322</c:v>
                </c:pt>
                <c:pt idx="56">
                  <c:v>215921815.51000002</c:v>
                </c:pt>
                <c:pt idx="57">
                  <c:v>230355796.176</c:v>
                </c:pt>
                <c:pt idx="58">
                  <c:v>237817329.93999997</c:v>
                </c:pt>
                <c:pt idx="59">
                  <c:v>210400948.76800001</c:v>
                </c:pt>
                <c:pt idx="60">
                  <c:v>220107840</c:v>
                </c:pt>
                <c:pt idx="61">
                  <c:v>267786661.31</c:v>
                </c:pt>
                <c:pt idx="62">
                  <c:v>238371530</c:v>
                </c:pt>
                <c:pt idx="63">
                  <c:v>185498060.28</c:v>
                </c:pt>
                <c:pt idx="64">
                  <c:v>195513524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axId val="127060992"/>
        <c:axId val="127062784"/>
      </c:barChart>
      <c:dateAx>
        <c:axId val="12706099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txPr>
          <a:bodyPr rot="2700000"/>
          <a:lstStyle/>
          <a:p>
            <a:pPr>
              <a:defRPr sz="6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27062784"/>
        <c:crosses val="autoZero"/>
        <c:auto val="1"/>
        <c:lblOffset val="100"/>
        <c:baseTimeUnit val="years"/>
      </c:dateAx>
      <c:valAx>
        <c:axId val="127062784"/>
        <c:scaling>
          <c:orientation val="minMax"/>
        </c:scaling>
        <c:delete val="0"/>
        <c:axPos val="l"/>
        <c:majorGridlines/>
        <c:numFmt formatCode="&quot;$&quot;#,##0" sourceLinked="1"/>
        <c:majorTickMark val="out"/>
        <c:minorTickMark val="none"/>
        <c:tickLblPos val="nextTo"/>
        <c:txPr>
          <a:bodyPr/>
          <a:lstStyle/>
          <a:p>
            <a:pPr>
              <a:defRPr sz="6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270609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>
                <a:latin typeface="Arial" panose="020B0604020202020204" pitchFamily="34" charset="0"/>
                <a:ea typeface="Adobe Kaiti Std R" pitchFamily="18" charset="-128"/>
                <a:cs typeface="Arial" panose="020B0604020202020204" pitchFamily="34" charset="0"/>
              </a:defRPr>
            </a:pPr>
            <a:r>
              <a:rPr lang="en-US" sz="1000" b="1">
                <a:latin typeface="Arial" panose="020B0604020202020204" pitchFamily="34" charset="0"/>
                <a:ea typeface="Adobe Kaiti Std R" pitchFamily="18" charset="-128"/>
                <a:cs typeface="Arial" panose="020B0604020202020204" pitchFamily="34" charset="0"/>
              </a:rPr>
              <a:t>Mid-Atlantic Landings minus scallops</a:t>
            </a:r>
          </a:p>
          <a:p>
            <a:pPr>
              <a:defRPr sz="1000" b="1">
                <a:latin typeface="Arial" panose="020B0604020202020204" pitchFamily="34" charset="0"/>
                <a:ea typeface="Adobe Kaiti Std R" pitchFamily="18" charset="-128"/>
                <a:cs typeface="Arial" panose="020B0604020202020204" pitchFamily="34" charset="0"/>
              </a:defRPr>
            </a:pPr>
            <a:r>
              <a:rPr lang="en-US" sz="1000" b="1">
                <a:latin typeface="Arial" panose="020B0604020202020204" pitchFamily="34" charset="0"/>
                <a:ea typeface="Adobe Kaiti Std R" pitchFamily="18" charset="-128"/>
                <a:cs typeface="Arial" panose="020B0604020202020204" pitchFamily="34" charset="0"/>
              </a:rPr>
              <a:t>(in 2010 dollars)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MidAtlantic!$G$1</c:f>
              <c:strCache>
                <c:ptCount val="1"/>
                <c:pt idx="0">
                  <c:v>Mid-Atlantic Landings minus scallops</c:v>
                </c:pt>
              </c:strCache>
            </c:strRef>
          </c:tx>
          <c:invertIfNegative val="0"/>
          <c:dPt>
            <c:idx val="60"/>
            <c:invertIfNegative val="0"/>
            <c:bubble3D val="0"/>
            <c:spPr>
              <a:solidFill>
                <a:srgbClr val="FF0000"/>
              </a:solidFill>
            </c:spPr>
          </c:dPt>
          <c:cat>
            <c:numRef>
              <c:f>MidAtlantic!$A$2:$A$66</c:f>
              <c:numCache>
                <c:formatCode>m/d/yyyy</c:formatCode>
                <c:ptCount val="65"/>
                <c:pt idx="0">
                  <c:v>18264</c:v>
                </c:pt>
                <c:pt idx="1">
                  <c:v>18629</c:v>
                </c:pt>
                <c:pt idx="2">
                  <c:v>18994</c:v>
                </c:pt>
                <c:pt idx="3">
                  <c:v>19360</c:v>
                </c:pt>
                <c:pt idx="4">
                  <c:v>19725</c:v>
                </c:pt>
                <c:pt idx="5">
                  <c:v>20090</c:v>
                </c:pt>
                <c:pt idx="6">
                  <c:v>20455</c:v>
                </c:pt>
                <c:pt idx="7">
                  <c:v>20821</c:v>
                </c:pt>
                <c:pt idx="8">
                  <c:v>21186</c:v>
                </c:pt>
                <c:pt idx="9">
                  <c:v>21551</c:v>
                </c:pt>
                <c:pt idx="10">
                  <c:v>21916</c:v>
                </c:pt>
                <c:pt idx="11">
                  <c:v>22282</c:v>
                </c:pt>
                <c:pt idx="12">
                  <c:v>22647</c:v>
                </c:pt>
                <c:pt idx="13">
                  <c:v>23012</c:v>
                </c:pt>
                <c:pt idx="14">
                  <c:v>23377</c:v>
                </c:pt>
                <c:pt idx="15">
                  <c:v>23743</c:v>
                </c:pt>
                <c:pt idx="16">
                  <c:v>24108</c:v>
                </c:pt>
                <c:pt idx="17">
                  <c:v>24473</c:v>
                </c:pt>
                <c:pt idx="18">
                  <c:v>24838</c:v>
                </c:pt>
                <c:pt idx="19">
                  <c:v>25204</c:v>
                </c:pt>
                <c:pt idx="20">
                  <c:v>25569</c:v>
                </c:pt>
                <c:pt idx="21">
                  <c:v>25934</c:v>
                </c:pt>
                <c:pt idx="22">
                  <c:v>26299</c:v>
                </c:pt>
                <c:pt idx="23">
                  <c:v>26665</c:v>
                </c:pt>
                <c:pt idx="24">
                  <c:v>27030</c:v>
                </c:pt>
                <c:pt idx="25">
                  <c:v>27395</c:v>
                </c:pt>
                <c:pt idx="26">
                  <c:v>27760</c:v>
                </c:pt>
                <c:pt idx="27">
                  <c:v>28126</c:v>
                </c:pt>
                <c:pt idx="28">
                  <c:v>28491</c:v>
                </c:pt>
                <c:pt idx="29">
                  <c:v>28856</c:v>
                </c:pt>
                <c:pt idx="30">
                  <c:v>29221</c:v>
                </c:pt>
                <c:pt idx="31">
                  <c:v>29587</c:v>
                </c:pt>
                <c:pt idx="32">
                  <c:v>29952</c:v>
                </c:pt>
                <c:pt idx="33">
                  <c:v>30317</c:v>
                </c:pt>
                <c:pt idx="34">
                  <c:v>30682</c:v>
                </c:pt>
                <c:pt idx="35">
                  <c:v>31048</c:v>
                </c:pt>
                <c:pt idx="36">
                  <c:v>31413</c:v>
                </c:pt>
                <c:pt idx="37">
                  <c:v>31778</c:v>
                </c:pt>
                <c:pt idx="38">
                  <c:v>32143</c:v>
                </c:pt>
                <c:pt idx="39">
                  <c:v>32509</c:v>
                </c:pt>
                <c:pt idx="40">
                  <c:v>32874</c:v>
                </c:pt>
                <c:pt idx="41">
                  <c:v>33239</c:v>
                </c:pt>
                <c:pt idx="42">
                  <c:v>33604</c:v>
                </c:pt>
                <c:pt idx="43">
                  <c:v>33970</c:v>
                </c:pt>
                <c:pt idx="44">
                  <c:v>34335</c:v>
                </c:pt>
                <c:pt idx="45">
                  <c:v>34700</c:v>
                </c:pt>
                <c:pt idx="46">
                  <c:v>35065</c:v>
                </c:pt>
                <c:pt idx="47">
                  <c:v>35431</c:v>
                </c:pt>
                <c:pt idx="48">
                  <c:v>35796</c:v>
                </c:pt>
                <c:pt idx="49">
                  <c:v>36161</c:v>
                </c:pt>
                <c:pt idx="50">
                  <c:v>36526</c:v>
                </c:pt>
                <c:pt idx="51">
                  <c:v>36892</c:v>
                </c:pt>
                <c:pt idx="52">
                  <c:v>37257</c:v>
                </c:pt>
                <c:pt idx="53">
                  <c:v>37622</c:v>
                </c:pt>
                <c:pt idx="54">
                  <c:v>37987</c:v>
                </c:pt>
                <c:pt idx="55">
                  <c:v>38353</c:v>
                </c:pt>
                <c:pt idx="56">
                  <c:v>38718</c:v>
                </c:pt>
                <c:pt idx="57">
                  <c:v>39083</c:v>
                </c:pt>
                <c:pt idx="58">
                  <c:v>39448</c:v>
                </c:pt>
                <c:pt idx="59">
                  <c:v>39814</c:v>
                </c:pt>
                <c:pt idx="60">
                  <c:v>40179</c:v>
                </c:pt>
                <c:pt idx="61">
                  <c:v>40544</c:v>
                </c:pt>
                <c:pt idx="62">
                  <c:v>40909</c:v>
                </c:pt>
                <c:pt idx="63">
                  <c:v>41275</c:v>
                </c:pt>
                <c:pt idx="64">
                  <c:v>41640</c:v>
                </c:pt>
              </c:numCache>
            </c:numRef>
          </c:cat>
          <c:val>
            <c:numRef>
              <c:f>MidAtlantic!$G$2:$G$66</c:f>
              <c:numCache>
                <c:formatCode>"$"#,##0</c:formatCode>
                <c:ptCount val="65"/>
                <c:pt idx="0">
                  <c:v>236895640.80000001</c:v>
                </c:pt>
                <c:pt idx="1">
                  <c:v>233205005.271</c:v>
                </c:pt>
                <c:pt idx="2">
                  <c:v>226612301.25599998</c:v>
                </c:pt>
                <c:pt idx="3">
                  <c:v>234883099.67399999</c:v>
                </c:pt>
                <c:pt idx="4">
                  <c:v>241669001.06999999</c:v>
                </c:pt>
                <c:pt idx="5">
                  <c:v>216811382.39999998</c:v>
                </c:pt>
                <c:pt idx="6">
                  <c:v>235150851.95899999</c:v>
                </c:pt>
                <c:pt idx="7">
                  <c:v>214196199.28</c:v>
                </c:pt>
                <c:pt idx="8">
                  <c:v>167270710.935</c:v>
                </c:pt>
                <c:pt idx="9">
                  <c:v>157649655.36300001</c:v>
                </c:pt>
                <c:pt idx="10">
                  <c:v>152556756.875</c:v>
                </c:pt>
                <c:pt idx="11">
                  <c:v>166689158.06400001</c:v>
                </c:pt>
                <c:pt idx="12">
                  <c:v>173822084.81999999</c:v>
                </c:pt>
                <c:pt idx="13">
                  <c:v>145138128.03</c:v>
                </c:pt>
                <c:pt idx="14">
                  <c:v>138588418.998</c:v>
                </c:pt>
                <c:pt idx="15">
                  <c:v>149725531.89200002</c:v>
                </c:pt>
                <c:pt idx="16">
                  <c:v>137223872.21000001</c:v>
                </c:pt>
                <c:pt idx="17">
                  <c:v>146143027.13299999</c:v>
                </c:pt>
                <c:pt idx="18">
                  <c:v>143932206.83400002</c:v>
                </c:pt>
                <c:pt idx="19">
                  <c:v>145914229.81400001</c:v>
                </c:pt>
                <c:pt idx="20">
                  <c:v>163430246.29999998</c:v>
                </c:pt>
                <c:pt idx="21">
                  <c:v>170392557.41600001</c:v>
                </c:pt>
                <c:pt idx="22">
                  <c:v>198142677.315</c:v>
                </c:pt>
                <c:pt idx="23">
                  <c:v>203642305.62599999</c:v>
                </c:pt>
                <c:pt idx="24">
                  <c:v>189065168.77599999</c:v>
                </c:pt>
                <c:pt idx="25">
                  <c:v>194593085.88299999</c:v>
                </c:pt>
                <c:pt idx="26">
                  <c:v>240649527.19199997</c:v>
                </c:pt>
                <c:pt idx="27">
                  <c:v>231193627.69999999</c:v>
                </c:pt>
                <c:pt idx="28">
                  <c:v>223345953.95199999</c:v>
                </c:pt>
                <c:pt idx="29">
                  <c:v>223167613.604</c:v>
                </c:pt>
                <c:pt idx="30">
                  <c:v>219293076.49199998</c:v>
                </c:pt>
                <c:pt idx="31">
                  <c:v>203603206.76800001</c:v>
                </c:pt>
                <c:pt idx="32">
                  <c:v>193659499.43999997</c:v>
                </c:pt>
                <c:pt idx="33">
                  <c:v>172281044.30900002</c:v>
                </c:pt>
                <c:pt idx="34">
                  <c:v>201547547.95300004</c:v>
                </c:pt>
                <c:pt idx="35">
                  <c:v>188963898.69099998</c:v>
                </c:pt>
                <c:pt idx="36">
                  <c:v>208969249.26999998</c:v>
                </c:pt>
                <c:pt idx="37">
                  <c:v>220063055.93800002</c:v>
                </c:pt>
                <c:pt idx="38">
                  <c:v>212955717.787</c:v>
                </c:pt>
                <c:pt idx="39">
                  <c:v>214787143.51100001</c:v>
                </c:pt>
                <c:pt idx="40">
                  <c:v>221004310.45199999</c:v>
                </c:pt>
                <c:pt idx="41">
                  <c:v>218316745.139</c:v>
                </c:pt>
                <c:pt idx="42">
                  <c:v>221727086.74199998</c:v>
                </c:pt>
                <c:pt idx="43">
                  <c:v>223452744.14399999</c:v>
                </c:pt>
                <c:pt idx="44">
                  <c:v>236816907.82000002</c:v>
                </c:pt>
                <c:pt idx="45">
                  <c:v>245363180.94</c:v>
                </c:pt>
                <c:pt idx="46">
                  <c:v>237725025.21999997</c:v>
                </c:pt>
                <c:pt idx="47">
                  <c:v>245201768.87400001</c:v>
                </c:pt>
                <c:pt idx="48">
                  <c:v>234399957.13200003</c:v>
                </c:pt>
                <c:pt idx="49">
                  <c:v>215845015.53999999</c:v>
                </c:pt>
                <c:pt idx="50">
                  <c:v>184972482.73199999</c:v>
                </c:pt>
                <c:pt idx="51">
                  <c:v>175480013.632</c:v>
                </c:pt>
                <c:pt idx="52">
                  <c:v>165717866.55599999</c:v>
                </c:pt>
                <c:pt idx="53">
                  <c:v>158664596.19</c:v>
                </c:pt>
                <c:pt idx="54">
                  <c:v>149495962.82999998</c:v>
                </c:pt>
                <c:pt idx="55">
                  <c:v>144217220.45300001</c:v>
                </c:pt>
                <c:pt idx="56">
                  <c:v>149795924.34600002</c:v>
                </c:pt>
                <c:pt idx="57">
                  <c:v>144900980.89999998</c:v>
                </c:pt>
                <c:pt idx="58">
                  <c:v>139934890.06599998</c:v>
                </c:pt>
                <c:pt idx="59">
                  <c:v>113573470.59200001</c:v>
                </c:pt>
                <c:pt idx="60">
                  <c:v>107215497</c:v>
                </c:pt>
                <c:pt idx="61">
                  <c:v>124745344.56</c:v>
                </c:pt>
                <c:pt idx="62">
                  <c:v>129461128.40000001</c:v>
                </c:pt>
                <c:pt idx="63">
                  <c:v>121773569.94</c:v>
                </c:pt>
                <c:pt idx="64">
                  <c:v>111816971.11999999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axId val="127615744"/>
        <c:axId val="127617280"/>
      </c:barChart>
      <c:dateAx>
        <c:axId val="12761574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txPr>
          <a:bodyPr rot="2700000"/>
          <a:lstStyle/>
          <a:p>
            <a:pPr>
              <a:defRPr sz="6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27617280"/>
        <c:crosses val="autoZero"/>
        <c:auto val="1"/>
        <c:lblOffset val="100"/>
        <c:baseTimeUnit val="years"/>
      </c:dateAx>
      <c:valAx>
        <c:axId val="127617280"/>
        <c:scaling>
          <c:orientation val="minMax"/>
        </c:scaling>
        <c:delete val="0"/>
        <c:axPos val="l"/>
        <c:majorGridlines/>
        <c:numFmt formatCode="&quot;$&quot;#,##0" sourceLinked="1"/>
        <c:majorTickMark val="out"/>
        <c:minorTickMark val="none"/>
        <c:tickLblPos val="nextTo"/>
        <c:txPr>
          <a:bodyPr/>
          <a:lstStyle/>
          <a:p>
            <a:pPr>
              <a:defRPr sz="6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276157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000">
                <a:latin typeface="Arial" pitchFamily="34" charset="0"/>
                <a:cs typeface="Arial" pitchFamily="34" charset="0"/>
              </a:rPr>
              <a:t>Pacific Landings</a:t>
            </a:r>
          </a:p>
          <a:p>
            <a:pPr>
              <a:defRPr/>
            </a:pPr>
            <a:r>
              <a:rPr lang="en-US" sz="1000">
                <a:latin typeface="Arial" pitchFamily="34" charset="0"/>
                <a:cs typeface="Arial" pitchFamily="34" charset="0"/>
              </a:rPr>
              <a:t>(In 2010 dollars)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'West Coast'!$D$1</c:f>
              <c:strCache>
                <c:ptCount val="1"/>
                <c:pt idx="0">
                  <c:v>Pacific Landings</c:v>
                </c:pt>
              </c:strCache>
            </c:strRef>
          </c:tx>
          <c:invertIfNegative val="0"/>
          <c:cat>
            <c:numRef>
              <c:f>'West Coast'!$A$2:$A$62</c:f>
              <c:numCache>
                <c:formatCode>m/d/yyyy</c:formatCode>
                <c:ptCount val="61"/>
                <c:pt idx="0">
                  <c:v>18264</c:v>
                </c:pt>
                <c:pt idx="1">
                  <c:v>18629</c:v>
                </c:pt>
                <c:pt idx="2">
                  <c:v>18994</c:v>
                </c:pt>
                <c:pt idx="3">
                  <c:v>19360</c:v>
                </c:pt>
                <c:pt idx="4">
                  <c:v>19725</c:v>
                </c:pt>
                <c:pt idx="5">
                  <c:v>20090</c:v>
                </c:pt>
                <c:pt idx="6">
                  <c:v>20455</c:v>
                </c:pt>
                <c:pt idx="7">
                  <c:v>20821</c:v>
                </c:pt>
                <c:pt idx="8">
                  <c:v>21186</c:v>
                </c:pt>
                <c:pt idx="9">
                  <c:v>21551</c:v>
                </c:pt>
                <c:pt idx="10">
                  <c:v>21916</c:v>
                </c:pt>
                <c:pt idx="11">
                  <c:v>22282</c:v>
                </c:pt>
                <c:pt idx="12">
                  <c:v>22647</c:v>
                </c:pt>
                <c:pt idx="13">
                  <c:v>23012</c:v>
                </c:pt>
                <c:pt idx="14">
                  <c:v>23377</c:v>
                </c:pt>
                <c:pt idx="15">
                  <c:v>23743</c:v>
                </c:pt>
                <c:pt idx="16">
                  <c:v>24108</c:v>
                </c:pt>
                <c:pt idx="17">
                  <c:v>24473</c:v>
                </c:pt>
                <c:pt idx="18">
                  <c:v>24838</c:v>
                </c:pt>
                <c:pt idx="19">
                  <c:v>25204</c:v>
                </c:pt>
                <c:pt idx="20">
                  <c:v>25569</c:v>
                </c:pt>
                <c:pt idx="21">
                  <c:v>25934</c:v>
                </c:pt>
                <c:pt idx="22">
                  <c:v>26299</c:v>
                </c:pt>
                <c:pt idx="23">
                  <c:v>26665</c:v>
                </c:pt>
                <c:pt idx="24">
                  <c:v>27030</c:v>
                </c:pt>
                <c:pt idx="25">
                  <c:v>27395</c:v>
                </c:pt>
                <c:pt idx="26">
                  <c:v>27760</c:v>
                </c:pt>
                <c:pt idx="27">
                  <c:v>28126</c:v>
                </c:pt>
                <c:pt idx="28">
                  <c:v>28491</c:v>
                </c:pt>
                <c:pt idx="29">
                  <c:v>28856</c:v>
                </c:pt>
                <c:pt idx="30">
                  <c:v>29221</c:v>
                </c:pt>
                <c:pt idx="31">
                  <c:v>29587</c:v>
                </c:pt>
                <c:pt idx="32">
                  <c:v>29952</c:v>
                </c:pt>
                <c:pt idx="33">
                  <c:v>30317</c:v>
                </c:pt>
                <c:pt idx="34">
                  <c:v>30682</c:v>
                </c:pt>
                <c:pt idx="35">
                  <c:v>31048</c:v>
                </c:pt>
                <c:pt idx="36">
                  <c:v>31413</c:v>
                </c:pt>
                <c:pt idx="37">
                  <c:v>31778</c:v>
                </c:pt>
                <c:pt idx="38">
                  <c:v>32143</c:v>
                </c:pt>
                <c:pt idx="39">
                  <c:v>32509</c:v>
                </c:pt>
                <c:pt idx="40">
                  <c:v>32874</c:v>
                </c:pt>
                <c:pt idx="41">
                  <c:v>33239</c:v>
                </c:pt>
                <c:pt idx="42">
                  <c:v>33604</c:v>
                </c:pt>
                <c:pt idx="43">
                  <c:v>33970</c:v>
                </c:pt>
                <c:pt idx="44">
                  <c:v>34335</c:v>
                </c:pt>
                <c:pt idx="45">
                  <c:v>34700</c:v>
                </c:pt>
                <c:pt idx="46">
                  <c:v>35065</c:v>
                </c:pt>
                <c:pt idx="47">
                  <c:v>35431</c:v>
                </c:pt>
                <c:pt idx="48">
                  <c:v>35796</c:v>
                </c:pt>
                <c:pt idx="49">
                  <c:v>36161</c:v>
                </c:pt>
                <c:pt idx="50">
                  <c:v>36526</c:v>
                </c:pt>
                <c:pt idx="51">
                  <c:v>36892</c:v>
                </c:pt>
                <c:pt idx="52">
                  <c:v>37257</c:v>
                </c:pt>
                <c:pt idx="53">
                  <c:v>37622</c:v>
                </c:pt>
                <c:pt idx="54">
                  <c:v>37987</c:v>
                </c:pt>
                <c:pt idx="55">
                  <c:v>38353</c:v>
                </c:pt>
                <c:pt idx="56">
                  <c:v>38718</c:v>
                </c:pt>
                <c:pt idx="57">
                  <c:v>39083</c:v>
                </c:pt>
                <c:pt idx="58">
                  <c:v>39448</c:v>
                </c:pt>
                <c:pt idx="59">
                  <c:v>39814</c:v>
                </c:pt>
                <c:pt idx="60">
                  <c:v>40179</c:v>
                </c:pt>
              </c:numCache>
            </c:numRef>
          </c:cat>
          <c:val>
            <c:numRef>
              <c:f>'West Coast'!$D$2:$D$62</c:f>
              <c:numCache>
                <c:formatCode>"$"#,##0</c:formatCode>
                <c:ptCount val="61"/>
                <c:pt idx="0">
                  <c:v>1287427922.352</c:v>
                </c:pt>
                <c:pt idx="1">
                  <c:v>1174239086.415</c:v>
                </c:pt>
                <c:pt idx="2">
                  <c:v>1080643543.0120001</c:v>
                </c:pt>
                <c:pt idx="3">
                  <c:v>935355656.05699992</c:v>
                </c:pt>
                <c:pt idx="4">
                  <c:v>1060780406.448</c:v>
                </c:pt>
                <c:pt idx="5">
                  <c:v>897523141.03199995</c:v>
                </c:pt>
                <c:pt idx="6">
                  <c:v>1009895549.4029999</c:v>
                </c:pt>
                <c:pt idx="7">
                  <c:v>856415979.84000003</c:v>
                </c:pt>
                <c:pt idx="8">
                  <c:v>950272121.97000003</c:v>
                </c:pt>
                <c:pt idx="9">
                  <c:v>798935183.051</c:v>
                </c:pt>
                <c:pt idx="10">
                  <c:v>851411026.57599998</c:v>
                </c:pt>
                <c:pt idx="11">
                  <c:v>960647984.43900001</c:v>
                </c:pt>
                <c:pt idx="12">
                  <c:v>1033302530.6799999</c:v>
                </c:pt>
                <c:pt idx="13">
                  <c:v>909657715.09200001</c:v>
                </c:pt>
                <c:pt idx="14">
                  <c:v>934922611.75800002</c:v>
                </c:pt>
                <c:pt idx="15">
                  <c:v>1054324104.666</c:v>
                </c:pt>
                <c:pt idx="16">
                  <c:v>1151592764.74</c:v>
                </c:pt>
                <c:pt idx="17">
                  <c:v>938730805.85000002</c:v>
                </c:pt>
                <c:pt idx="18">
                  <c:v>1093468218.2839999</c:v>
                </c:pt>
                <c:pt idx="19">
                  <c:v>1077972249.8340001</c:v>
                </c:pt>
                <c:pt idx="20">
                  <c:v>1342276939.0599999</c:v>
                </c:pt>
                <c:pt idx="21">
                  <c:v>1205751177.1920002</c:v>
                </c:pt>
                <c:pt idx="22">
                  <c:v>1400897063.9699998</c:v>
                </c:pt>
                <c:pt idx="23">
                  <c:v>1807626230.4869998</c:v>
                </c:pt>
                <c:pt idx="24">
                  <c:v>1708541881.096</c:v>
                </c:pt>
                <c:pt idx="25">
                  <c:v>1448207863.977</c:v>
                </c:pt>
                <c:pt idx="26">
                  <c:v>2089649256.576</c:v>
                </c:pt>
                <c:pt idx="27">
                  <c:v>2434881847.5380001</c:v>
                </c:pt>
                <c:pt idx="28">
                  <c:v>2928653142.9759998</c:v>
                </c:pt>
                <c:pt idx="29">
                  <c:v>3188011756.3119998</c:v>
                </c:pt>
                <c:pt idx="30">
                  <c:v>2631796695.3600001</c:v>
                </c:pt>
                <c:pt idx="31">
                  <c:v>2610325746.1020002</c:v>
                </c:pt>
                <c:pt idx="32">
                  <c:v>2198040000.4599996</c:v>
                </c:pt>
                <c:pt idx="33">
                  <c:v>1890872553.273</c:v>
                </c:pt>
                <c:pt idx="34">
                  <c:v>1730579485.7220001</c:v>
                </c:pt>
                <c:pt idx="35">
                  <c:v>1830899348.4940002</c:v>
                </c:pt>
                <c:pt idx="36">
                  <c:v>2291235605.2399998</c:v>
                </c:pt>
                <c:pt idx="37">
                  <c:v>2814732462.8460002</c:v>
                </c:pt>
                <c:pt idx="38">
                  <c:v>3472709409.1129999</c:v>
                </c:pt>
                <c:pt idx="39">
                  <c:v>2991331481.118</c:v>
                </c:pt>
                <c:pt idx="40">
                  <c:v>3200438674.296</c:v>
                </c:pt>
                <c:pt idx="41">
                  <c:v>2663360600.6500001</c:v>
                </c:pt>
                <c:pt idx="42">
                  <c:v>3209889209.6880002</c:v>
                </c:pt>
                <c:pt idx="43">
                  <c:v>2478551519.4359999</c:v>
                </c:pt>
                <c:pt idx="44">
                  <c:v>2632267936.0630002</c:v>
                </c:pt>
                <c:pt idx="45">
                  <c:v>2663361695.1150002</c:v>
                </c:pt>
                <c:pt idx="46">
                  <c:v>2348943365.0699997</c:v>
                </c:pt>
                <c:pt idx="47">
                  <c:v>2239441405.6859999</c:v>
                </c:pt>
                <c:pt idx="48">
                  <c:v>1762678094.5020001</c:v>
                </c:pt>
                <c:pt idx="49">
                  <c:v>1993022167.5979998</c:v>
                </c:pt>
                <c:pt idx="50">
                  <c:v>1722750220.25</c:v>
                </c:pt>
                <c:pt idx="51">
                  <c:v>1552419998.9760001</c:v>
                </c:pt>
                <c:pt idx="52">
                  <c:v>1523761824.336</c:v>
                </c:pt>
                <c:pt idx="53">
                  <c:v>1736568334.3500001</c:v>
                </c:pt>
                <c:pt idx="54">
                  <c:v>1962184618.9679999</c:v>
                </c:pt>
                <c:pt idx="55">
                  <c:v>1980756340.27</c:v>
                </c:pt>
                <c:pt idx="56">
                  <c:v>2035092810.5940001</c:v>
                </c:pt>
                <c:pt idx="57">
                  <c:v>2134449328.908</c:v>
                </c:pt>
                <c:pt idx="58">
                  <c:v>2315895607.2639999</c:v>
                </c:pt>
                <c:pt idx="59">
                  <c:v>1926251978.832</c:v>
                </c:pt>
                <c:pt idx="60">
                  <c:v>2221824514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27277312"/>
        <c:axId val="127295488"/>
      </c:barChart>
      <c:dateAx>
        <c:axId val="12727731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txPr>
          <a:bodyPr rot="2700000"/>
          <a:lstStyle/>
          <a:p>
            <a:pPr>
              <a:defRPr sz="600"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27295488"/>
        <c:crosses val="autoZero"/>
        <c:auto val="1"/>
        <c:lblOffset val="100"/>
        <c:baseTimeUnit val="years"/>
      </c:dateAx>
      <c:valAx>
        <c:axId val="127295488"/>
        <c:scaling>
          <c:orientation val="minMax"/>
        </c:scaling>
        <c:delete val="0"/>
        <c:axPos val="l"/>
        <c:majorGridlines/>
        <c:numFmt formatCode="&quot;$&quot;#,##0" sourceLinked="1"/>
        <c:majorTickMark val="out"/>
        <c:minorTickMark val="none"/>
        <c:tickLblPos val="nextTo"/>
        <c:txPr>
          <a:bodyPr/>
          <a:lstStyle/>
          <a:p>
            <a:pPr>
              <a:defRPr sz="600"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272773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en-US" sz="1000">
                <a:latin typeface="Arial" pitchFamily="34" charset="0"/>
                <a:cs typeface="Arial" pitchFamily="34" charset="0"/>
              </a:rPr>
              <a:t>Pacific Landings</a:t>
            </a:r>
          </a:p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en-US" sz="1000">
                <a:latin typeface="Arial" pitchFamily="34" charset="0"/>
                <a:cs typeface="Arial" pitchFamily="34" charset="0"/>
              </a:rPr>
              <a:t>(in 2010 dollars)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'West Coast'!$D$1</c:f>
              <c:strCache>
                <c:ptCount val="1"/>
                <c:pt idx="0">
                  <c:v>Pacific Landings</c:v>
                </c:pt>
              </c:strCache>
            </c:strRef>
          </c:tx>
          <c:invertIfNegative val="0"/>
          <c:cat>
            <c:numRef>
              <c:f>'West Coast'!$A$2:$A$62</c:f>
              <c:numCache>
                <c:formatCode>m/d/yyyy</c:formatCode>
                <c:ptCount val="61"/>
                <c:pt idx="0">
                  <c:v>18264</c:v>
                </c:pt>
                <c:pt idx="1">
                  <c:v>18629</c:v>
                </c:pt>
                <c:pt idx="2">
                  <c:v>18994</c:v>
                </c:pt>
                <c:pt idx="3">
                  <c:v>19360</c:v>
                </c:pt>
                <c:pt idx="4">
                  <c:v>19725</c:v>
                </c:pt>
                <c:pt idx="5">
                  <c:v>20090</c:v>
                </c:pt>
                <c:pt idx="6">
                  <c:v>20455</c:v>
                </c:pt>
                <c:pt idx="7">
                  <c:v>20821</c:v>
                </c:pt>
                <c:pt idx="8">
                  <c:v>21186</c:v>
                </c:pt>
                <c:pt idx="9">
                  <c:v>21551</c:v>
                </c:pt>
                <c:pt idx="10">
                  <c:v>21916</c:v>
                </c:pt>
                <c:pt idx="11">
                  <c:v>22282</c:v>
                </c:pt>
                <c:pt idx="12">
                  <c:v>22647</c:v>
                </c:pt>
                <c:pt idx="13">
                  <c:v>23012</c:v>
                </c:pt>
                <c:pt idx="14">
                  <c:v>23377</c:v>
                </c:pt>
                <c:pt idx="15">
                  <c:v>23743</c:v>
                </c:pt>
                <c:pt idx="16">
                  <c:v>24108</c:v>
                </c:pt>
                <c:pt idx="17">
                  <c:v>24473</c:v>
                </c:pt>
                <c:pt idx="18">
                  <c:v>24838</c:v>
                </c:pt>
                <c:pt idx="19">
                  <c:v>25204</c:v>
                </c:pt>
                <c:pt idx="20">
                  <c:v>25569</c:v>
                </c:pt>
                <c:pt idx="21">
                  <c:v>25934</c:v>
                </c:pt>
                <c:pt idx="22">
                  <c:v>26299</c:v>
                </c:pt>
                <c:pt idx="23">
                  <c:v>26665</c:v>
                </c:pt>
                <c:pt idx="24">
                  <c:v>27030</c:v>
                </c:pt>
                <c:pt idx="25">
                  <c:v>27395</c:v>
                </c:pt>
                <c:pt idx="26">
                  <c:v>27760</c:v>
                </c:pt>
                <c:pt idx="27">
                  <c:v>28126</c:v>
                </c:pt>
                <c:pt idx="28">
                  <c:v>28491</c:v>
                </c:pt>
                <c:pt idx="29">
                  <c:v>28856</c:v>
                </c:pt>
                <c:pt idx="30">
                  <c:v>29221</c:v>
                </c:pt>
                <c:pt idx="31">
                  <c:v>29587</c:v>
                </c:pt>
                <c:pt idx="32">
                  <c:v>29952</c:v>
                </c:pt>
                <c:pt idx="33">
                  <c:v>30317</c:v>
                </c:pt>
                <c:pt idx="34">
                  <c:v>30682</c:v>
                </c:pt>
                <c:pt idx="35">
                  <c:v>31048</c:v>
                </c:pt>
                <c:pt idx="36">
                  <c:v>31413</c:v>
                </c:pt>
                <c:pt idx="37">
                  <c:v>31778</c:v>
                </c:pt>
                <c:pt idx="38">
                  <c:v>32143</c:v>
                </c:pt>
                <c:pt idx="39">
                  <c:v>32509</c:v>
                </c:pt>
                <c:pt idx="40">
                  <c:v>32874</c:v>
                </c:pt>
                <c:pt idx="41">
                  <c:v>33239</c:v>
                </c:pt>
                <c:pt idx="42">
                  <c:v>33604</c:v>
                </c:pt>
                <c:pt idx="43">
                  <c:v>33970</c:v>
                </c:pt>
                <c:pt idx="44">
                  <c:v>34335</c:v>
                </c:pt>
                <c:pt idx="45">
                  <c:v>34700</c:v>
                </c:pt>
                <c:pt idx="46">
                  <c:v>35065</c:v>
                </c:pt>
                <c:pt idx="47">
                  <c:v>35431</c:v>
                </c:pt>
                <c:pt idx="48">
                  <c:v>35796</c:v>
                </c:pt>
                <c:pt idx="49">
                  <c:v>36161</c:v>
                </c:pt>
                <c:pt idx="50">
                  <c:v>36526</c:v>
                </c:pt>
                <c:pt idx="51">
                  <c:v>36892</c:v>
                </c:pt>
                <c:pt idx="52">
                  <c:v>37257</c:v>
                </c:pt>
                <c:pt idx="53">
                  <c:v>37622</c:v>
                </c:pt>
                <c:pt idx="54">
                  <c:v>37987</c:v>
                </c:pt>
                <c:pt idx="55">
                  <c:v>38353</c:v>
                </c:pt>
                <c:pt idx="56">
                  <c:v>38718</c:v>
                </c:pt>
                <c:pt idx="57">
                  <c:v>39083</c:v>
                </c:pt>
                <c:pt idx="58">
                  <c:v>39448</c:v>
                </c:pt>
                <c:pt idx="59">
                  <c:v>39814</c:v>
                </c:pt>
                <c:pt idx="60">
                  <c:v>40179</c:v>
                </c:pt>
              </c:numCache>
            </c:numRef>
          </c:cat>
          <c:val>
            <c:numRef>
              <c:f>'West Coast'!$D$2:$D$62</c:f>
              <c:numCache>
                <c:formatCode>"$"#,##0</c:formatCode>
                <c:ptCount val="61"/>
                <c:pt idx="0">
                  <c:v>1287427922.352</c:v>
                </c:pt>
                <c:pt idx="1">
                  <c:v>1174239086.415</c:v>
                </c:pt>
                <c:pt idx="2">
                  <c:v>1080643543.0120001</c:v>
                </c:pt>
                <c:pt idx="3">
                  <c:v>935355656.05699992</c:v>
                </c:pt>
                <c:pt idx="4">
                  <c:v>1060780406.448</c:v>
                </c:pt>
                <c:pt idx="5">
                  <c:v>897523141.03199995</c:v>
                </c:pt>
                <c:pt idx="6">
                  <c:v>1009895549.4029999</c:v>
                </c:pt>
                <c:pt idx="7">
                  <c:v>856415979.84000003</c:v>
                </c:pt>
                <c:pt idx="8">
                  <c:v>950272121.97000003</c:v>
                </c:pt>
                <c:pt idx="9">
                  <c:v>798935183.051</c:v>
                </c:pt>
                <c:pt idx="10">
                  <c:v>851411026.57599998</c:v>
                </c:pt>
                <c:pt idx="11">
                  <c:v>960647984.43900001</c:v>
                </c:pt>
                <c:pt idx="12">
                  <c:v>1033302530.6799999</c:v>
                </c:pt>
                <c:pt idx="13">
                  <c:v>909657715.09200001</c:v>
                </c:pt>
                <c:pt idx="14">
                  <c:v>934922611.75800002</c:v>
                </c:pt>
                <c:pt idx="15">
                  <c:v>1054324104.666</c:v>
                </c:pt>
                <c:pt idx="16">
                  <c:v>1151592764.74</c:v>
                </c:pt>
                <c:pt idx="17">
                  <c:v>938730805.85000002</c:v>
                </c:pt>
                <c:pt idx="18">
                  <c:v>1093468218.2839999</c:v>
                </c:pt>
                <c:pt idx="19">
                  <c:v>1077972249.8340001</c:v>
                </c:pt>
                <c:pt idx="20">
                  <c:v>1342276939.0599999</c:v>
                </c:pt>
                <c:pt idx="21">
                  <c:v>1205751177.1920002</c:v>
                </c:pt>
                <c:pt idx="22">
                  <c:v>1400897063.9699998</c:v>
                </c:pt>
                <c:pt idx="23">
                  <c:v>1807626230.4869998</c:v>
                </c:pt>
                <c:pt idx="24">
                  <c:v>1708541881.096</c:v>
                </c:pt>
                <c:pt idx="25">
                  <c:v>1448207863.977</c:v>
                </c:pt>
                <c:pt idx="26">
                  <c:v>2089649256.576</c:v>
                </c:pt>
                <c:pt idx="27">
                  <c:v>2434881847.5380001</c:v>
                </c:pt>
                <c:pt idx="28">
                  <c:v>2928653142.9759998</c:v>
                </c:pt>
                <c:pt idx="29">
                  <c:v>3188011756.3119998</c:v>
                </c:pt>
                <c:pt idx="30">
                  <c:v>2631796695.3600001</c:v>
                </c:pt>
                <c:pt idx="31">
                  <c:v>2610325746.1020002</c:v>
                </c:pt>
                <c:pt idx="32">
                  <c:v>2198040000.4599996</c:v>
                </c:pt>
                <c:pt idx="33">
                  <c:v>1890872553.273</c:v>
                </c:pt>
                <c:pt idx="34">
                  <c:v>1730579485.7220001</c:v>
                </c:pt>
                <c:pt idx="35">
                  <c:v>1830899348.4940002</c:v>
                </c:pt>
                <c:pt idx="36">
                  <c:v>2291235605.2399998</c:v>
                </c:pt>
                <c:pt idx="37">
                  <c:v>2814732462.8460002</c:v>
                </c:pt>
                <c:pt idx="38">
                  <c:v>3472709409.1129999</c:v>
                </c:pt>
                <c:pt idx="39">
                  <c:v>2991331481.118</c:v>
                </c:pt>
                <c:pt idx="40">
                  <c:v>3200438674.296</c:v>
                </c:pt>
                <c:pt idx="41">
                  <c:v>2663360600.6500001</c:v>
                </c:pt>
                <c:pt idx="42">
                  <c:v>3209889209.6880002</c:v>
                </c:pt>
                <c:pt idx="43">
                  <c:v>2478551519.4359999</c:v>
                </c:pt>
                <c:pt idx="44">
                  <c:v>2632267936.0630002</c:v>
                </c:pt>
                <c:pt idx="45">
                  <c:v>2663361695.1150002</c:v>
                </c:pt>
                <c:pt idx="46">
                  <c:v>2348943365.0699997</c:v>
                </c:pt>
                <c:pt idx="47">
                  <c:v>2239441405.6859999</c:v>
                </c:pt>
                <c:pt idx="48">
                  <c:v>1762678094.5020001</c:v>
                </c:pt>
                <c:pt idx="49">
                  <c:v>1993022167.5979998</c:v>
                </c:pt>
                <c:pt idx="50">
                  <c:v>1722750220.25</c:v>
                </c:pt>
                <c:pt idx="51">
                  <c:v>1552419998.9760001</c:v>
                </c:pt>
                <c:pt idx="52">
                  <c:v>1523761824.336</c:v>
                </c:pt>
                <c:pt idx="53">
                  <c:v>1736568334.3500001</c:v>
                </c:pt>
                <c:pt idx="54">
                  <c:v>1962184618.9679999</c:v>
                </c:pt>
                <c:pt idx="55">
                  <c:v>1980756340.27</c:v>
                </c:pt>
                <c:pt idx="56">
                  <c:v>2035092810.5940001</c:v>
                </c:pt>
                <c:pt idx="57">
                  <c:v>2134449328.908</c:v>
                </c:pt>
                <c:pt idx="58">
                  <c:v>2315895607.2639999</c:v>
                </c:pt>
                <c:pt idx="59">
                  <c:v>1926251978.832</c:v>
                </c:pt>
                <c:pt idx="60">
                  <c:v>2221824514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27634816"/>
        <c:axId val="127636608"/>
      </c:barChart>
      <c:dateAx>
        <c:axId val="12763481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txPr>
          <a:bodyPr rot="2700000"/>
          <a:lstStyle/>
          <a:p>
            <a:pPr>
              <a:defRPr sz="600"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27636608"/>
        <c:crosses val="autoZero"/>
        <c:auto val="1"/>
        <c:lblOffset val="100"/>
        <c:baseTimeUnit val="years"/>
      </c:dateAx>
      <c:valAx>
        <c:axId val="127636608"/>
        <c:scaling>
          <c:orientation val="minMax"/>
        </c:scaling>
        <c:delete val="0"/>
        <c:axPos val="l"/>
        <c:majorGridlines/>
        <c:numFmt formatCode="&quot;$&quot;#,##0" sourceLinked="1"/>
        <c:majorTickMark val="out"/>
        <c:minorTickMark val="none"/>
        <c:tickLblPos val="nextTo"/>
        <c:txPr>
          <a:bodyPr/>
          <a:lstStyle/>
          <a:p>
            <a:pPr>
              <a:defRPr sz="600"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276348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West Coast minus Alaska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'West Coast'!$F$1</c:f>
              <c:strCache>
                <c:ptCount val="1"/>
                <c:pt idx="0">
                  <c:v>West Coast minus Alaska</c:v>
                </c:pt>
              </c:strCache>
            </c:strRef>
          </c:tx>
          <c:invertIfNegative val="0"/>
          <c:cat>
            <c:numRef>
              <c:f>'West Coast'!$A$2:$A$62</c:f>
              <c:numCache>
                <c:formatCode>m/d/yyyy</c:formatCode>
                <c:ptCount val="61"/>
                <c:pt idx="0">
                  <c:v>18264</c:v>
                </c:pt>
                <c:pt idx="1">
                  <c:v>18629</c:v>
                </c:pt>
                <c:pt idx="2">
                  <c:v>18994</c:v>
                </c:pt>
                <c:pt idx="3">
                  <c:v>19360</c:v>
                </c:pt>
                <c:pt idx="4">
                  <c:v>19725</c:v>
                </c:pt>
                <c:pt idx="5">
                  <c:v>20090</c:v>
                </c:pt>
                <c:pt idx="6">
                  <c:v>20455</c:v>
                </c:pt>
                <c:pt idx="7">
                  <c:v>20821</c:v>
                </c:pt>
                <c:pt idx="8">
                  <c:v>21186</c:v>
                </c:pt>
                <c:pt idx="9">
                  <c:v>21551</c:v>
                </c:pt>
                <c:pt idx="10">
                  <c:v>21916</c:v>
                </c:pt>
                <c:pt idx="11">
                  <c:v>22282</c:v>
                </c:pt>
                <c:pt idx="12">
                  <c:v>22647</c:v>
                </c:pt>
                <c:pt idx="13">
                  <c:v>23012</c:v>
                </c:pt>
                <c:pt idx="14">
                  <c:v>23377</c:v>
                </c:pt>
                <c:pt idx="15">
                  <c:v>23743</c:v>
                </c:pt>
                <c:pt idx="16">
                  <c:v>24108</c:v>
                </c:pt>
                <c:pt idx="17">
                  <c:v>24473</c:v>
                </c:pt>
                <c:pt idx="18">
                  <c:v>24838</c:v>
                </c:pt>
                <c:pt idx="19">
                  <c:v>25204</c:v>
                </c:pt>
                <c:pt idx="20">
                  <c:v>25569</c:v>
                </c:pt>
                <c:pt idx="21">
                  <c:v>25934</c:v>
                </c:pt>
                <c:pt idx="22">
                  <c:v>26299</c:v>
                </c:pt>
                <c:pt idx="23">
                  <c:v>26665</c:v>
                </c:pt>
                <c:pt idx="24">
                  <c:v>27030</c:v>
                </c:pt>
                <c:pt idx="25">
                  <c:v>27395</c:v>
                </c:pt>
                <c:pt idx="26">
                  <c:v>27760</c:v>
                </c:pt>
                <c:pt idx="27">
                  <c:v>28126</c:v>
                </c:pt>
                <c:pt idx="28">
                  <c:v>28491</c:v>
                </c:pt>
                <c:pt idx="29">
                  <c:v>28856</c:v>
                </c:pt>
                <c:pt idx="30">
                  <c:v>29221</c:v>
                </c:pt>
                <c:pt idx="31">
                  <c:v>29587</c:v>
                </c:pt>
                <c:pt idx="32">
                  <c:v>29952</c:v>
                </c:pt>
                <c:pt idx="33">
                  <c:v>30317</c:v>
                </c:pt>
                <c:pt idx="34">
                  <c:v>30682</c:v>
                </c:pt>
                <c:pt idx="35">
                  <c:v>31048</c:v>
                </c:pt>
                <c:pt idx="36">
                  <c:v>31413</c:v>
                </c:pt>
                <c:pt idx="37">
                  <c:v>31778</c:v>
                </c:pt>
                <c:pt idx="38">
                  <c:v>32143</c:v>
                </c:pt>
                <c:pt idx="39">
                  <c:v>32509</c:v>
                </c:pt>
                <c:pt idx="40">
                  <c:v>32874</c:v>
                </c:pt>
                <c:pt idx="41">
                  <c:v>33239</c:v>
                </c:pt>
                <c:pt idx="42">
                  <c:v>33604</c:v>
                </c:pt>
                <c:pt idx="43">
                  <c:v>33970</c:v>
                </c:pt>
                <c:pt idx="44">
                  <c:v>34335</c:v>
                </c:pt>
                <c:pt idx="45">
                  <c:v>34700</c:v>
                </c:pt>
                <c:pt idx="46">
                  <c:v>35065</c:v>
                </c:pt>
                <c:pt idx="47">
                  <c:v>35431</c:v>
                </c:pt>
                <c:pt idx="48">
                  <c:v>35796</c:v>
                </c:pt>
                <c:pt idx="49">
                  <c:v>36161</c:v>
                </c:pt>
                <c:pt idx="50">
                  <c:v>36526</c:v>
                </c:pt>
                <c:pt idx="51">
                  <c:v>36892</c:v>
                </c:pt>
                <c:pt idx="52">
                  <c:v>37257</c:v>
                </c:pt>
                <c:pt idx="53">
                  <c:v>37622</c:v>
                </c:pt>
                <c:pt idx="54">
                  <c:v>37987</c:v>
                </c:pt>
                <c:pt idx="55">
                  <c:v>38353</c:v>
                </c:pt>
                <c:pt idx="56">
                  <c:v>38718</c:v>
                </c:pt>
                <c:pt idx="57">
                  <c:v>39083</c:v>
                </c:pt>
                <c:pt idx="58">
                  <c:v>39448</c:v>
                </c:pt>
                <c:pt idx="59">
                  <c:v>39814</c:v>
                </c:pt>
                <c:pt idx="60">
                  <c:v>40179</c:v>
                </c:pt>
              </c:numCache>
            </c:numRef>
          </c:cat>
          <c:val>
            <c:numRef>
              <c:f>'West Coast'!$F$2:$F$62</c:f>
              <c:numCache>
                <c:formatCode>#,##0</c:formatCode>
                <c:ptCount val="61"/>
                <c:pt idx="0">
                  <c:v>1003577450.304</c:v>
                </c:pt>
                <c:pt idx="1">
                  <c:v>844963453.53499997</c:v>
                </c:pt>
                <c:pt idx="2">
                  <c:v>774246119.46000004</c:v>
                </c:pt>
                <c:pt idx="3">
                  <c:v>719201014.61199999</c:v>
                </c:pt>
                <c:pt idx="4">
                  <c:v>807459468.102</c:v>
                </c:pt>
                <c:pt idx="5">
                  <c:v>679742175.24000001</c:v>
                </c:pt>
                <c:pt idx="6">
                  <c:v>707341609.60399985</c:v>
                </c:pt>
                <c:pt idx="7">
                  <c:v>611555395.60000002</c:v>
                </c:pt>
                <c:pt idx="8">
                  <c:v>699802590.40499997</c:v>
                </c:pt>
                <c:pt idx="9">
                  <c:v>583236477.41600001</c:v>
                </c:pt>
                <c:pt idx="10">
                  <c:v>549851257.85500002</c:v>
                </c:pt>
                <c:pt idx="11">
                  <c:v>621744754.05900002</c:v>
                </c:pt>
                <c:pt idx="12">
                  <c:v>620034495.87999988</c:v>
                </c:pt>
                <c:pt idx="13">
                  <c:v>584093863.33200002</c:v>
                </c:pt>
                <c:pt idx="14">
                  <c:v>541470405.57800007</c:v>
                </c:pt>
                <c:pt idx="15">
                  <c:v>567519987.68600011</c:v>
                </c:pt>
                <c:pt idx="16">
                  <c:v>611703967.60000002</c:v>
                </c:pt>
                <c:pt idx="17">
                  <c:v>629900232.93900001</c:v>
                </c:pt>
                <c:pt idx="18">
                  <c:v>597871292.3039999</c:v>
                </c:pt>
                <c:pt idx="19">
                  <c:v>659473072.02800012</c:v>
                </c:pt>
                <c:pt idx="20">
                  <c:v>802095318.93999994</c:v>
                </c:pt>
                <c:pt idx="21">
                  <c:v>754752319.65600014</c:v>
                </c:pt>
                <c:pt idx="22">
                  <c:v>868293633.09299982</c:v>
                </c:pt>
                <c:pt idx="23">
                  <c:v>1059684520.4279999</c:v>
                </c:pt>
                <c:pt idx="24">
                  <c:v>1066233599.946</c:v>
                </c:pt>
                <c:pt idx="25">
                  <c:v>922480349.49000001</c:v>
                </c:pt>
                <c:pt idx="26">
                  <c:v>1161843956.5840001</c:v>
                </c:pt>
                <c:pt idx="27">
                  <c:v>1178467263.6380002</c:v>
                </c:pt>
                <c:pt idx="28">
                  <c:v>1240322702.2559998</c:v>
                </c:pt>
                <c:pt idx="29">
                  <c:v>1229246764.2679999</c:v>
                </c:pt>
                <c:pt idx="30">
                  <c:v>1182437388.7200003</c:v>
                </c:pt>
                <c:pt idx="31">
                  <c:v>1087855479.5410001</c:v>
                </c:pt>
                <c:pt idx="32">
                  <c:v>906794056.07999969</c:v>
                </c:pt>
                <c:pt idx="33">
                  <c:v>691669056.0999999</c:v>
                </c:pt>
                <c:pt idx="34">
                  <c:v>663139966.62</c:v>
                </c:pt>
                <c:pt idx="35">
                  <c:v>605985236.98100019</c:v>
                </c:pt>
                <c:pt idx="36">
                  <c:v>690888840.77999973</c:v>
                </c:pt>
                <c:pt idx="37">
                  <c:v>930769549.4940002</c:v>
                </c:pt>
                <c:pt idx="38">
                  <c:v>925247161.79799986</c:v>
                </c:pt>
                <c:pt idx="39">
                  <c:v>750263710.65500021</c:v>
                </c:pt>
                <c:pt idx="40">
                  <c:v>709190455.51200008</c:v>
                </c:pt>
                <c:pt idx="41">
                  <c:v>629146763.12000012</c:v>
                </c:pt>
                <c:pt idx="42">
                  <c:v>626581514.83200026</c:v>
                </c:pt>
                <c:pt idx="43">
                  <c:v>590368689.62400007</c:v>
                </c:pt>
                <c:pt idx="44">
                  <c:v>620011748.81200004</c:v>
                </c:pt>
                <c:pt idx="45">
                  <c:v>639374128.50600028</c:v>
                </c:pt>
                <c:pt idx="46">
                  <c:v>653367738.86999989</c:v>
                </c:pt>
                <c:pt idx="47">
                  <c:v>633068796.03299999</c:v>
                </c:pt>
                <c:pt idx="48">
                  <c:v>458627920.45799994</c:v>
                </c:pt>
                <c:pt idx="49">
                  <c:v>549014567.48599982</c:v>
                </c:pt>
                <c:pt idx="50">
                  <c:v>549480770.81200004</c:v>
                </c:pt>
                <c:pt idx="51">
                  <c:v>480721873.63200009</c:v>
                </c:pt>
                <c:pt idx="52">
                  <c:v>540168878.31599998</c:v>
                </c:pt>
                <c:pt idx="53">
                  <c:v>563677354.01999998</c:v>
                </c:pt>
                <c:pt idx="54">
                  <c:v>574541445.69799995</c:v>
                </c:pt>
                <c:pt idx="55">
                  <c:v>542186604.83299994</c:v>
                </c:pt>
                <c:pt idx="56">
                  <c:v>582730834.59800005</c:v>
                </c:pt>
                <c:pt idx="57">
                  <c:v>563306135.51199985</c:v>
                </c:pt>
                <c:pt idx="58">
                  <c:v>592933205.92200017</c:v>
                </c:pt>
                <c:pt idx="59">
                  <c:v>571382520.93600011</c:v>
                </c:pt>
                <c:pt idx="60">
                  <c:v>637818498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7542016"/>
        <c:axId val="127543552"/>
      </c:barChart>
      <c:dateAx>
        <c:axId val="12754201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txPr>
          <a:bodyPr rot="2700000"/>
          <a:lstStyle/>
          <a:p>
            <a:pPr>
              <a:defRPr sz="600"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27543552"/>
        <c:crosses val="autoZero"/>
        <c:auto val="1"/>
        <c:lblOffset val="100"/>
        <c:baseTimeUnit val="years"/>
      </c:dateAx>
      <c:valAx>
        <c:axId val="12754355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600"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275420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000">
                <a:latin typeface="Arial" pitchFamily="34" charset="0"/>
                <a:cs typeface="Arial" pitchFamily="34" charset="0"/>
              </a:rPr>
              <a:t>West Coast minus AK &amp; HA</a:t>
            </a:r>
          </a:p>
          <a:p>
            <a:pPr>
              <a:defRPr/>
            </a:pPr>
            <a:r>
              <a:rPr lang="en-US" sz="1000">
                <a:latin typeface="Arial" pitchFamily="34" charset="0"/>
                <a:cs typeface="Arial" pitchFamily="34" charset="0"/>
              </a:rPr>
              <a:t>(in 2010 dollars)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'West Coast'!$H$1</c:f>
              <c:strCache>
                <c:ptCount val="1"/>
                <c:pt idx="0">
                  <c:v>West Coast minus AK &amp; HA</c:v>
                </c:pt>
              </c:strCache>
            </c:strRef>
          </c:tx>
          <c:invertIfNegative val="0"/>
          <c:dPt>
            <c:idx val="56"/>
            <c:invertIfNegative val="0"/>
            <c:bubble3D val="0"/>
            <c:spPr>
              <a:solidFill>
                <a:srgbClr val="FF0000"/>
              </a:solidFill>
            </c:spPr>
          </c:dPt>
          <c:cat>
            <c:numRef>
              <c:f>'West Coast'!$A$2:$A$62</c:f>
              <c:numCache>
                <c:formatCode>m/d/yyyy</c:formatCode>
                <c:ptCount val="61"/>
                <c:pt idx="0">
                  <c:v>18264</c:v>
                </c:pt>
                <c:pt idx="1">
                  <c:v>18629</c:v>
                </c:pt>
                <c:pt idx="2">
                  <c:v>18994</c:v>
                </c:pt>
                <c:pt idx="3">
                  <c:v>19360</c:v>
                </c:pt>
                <c:pt idx="4">
                  <c:v>19725</c:v>
                </c:pt>
                <c:pt idx="5">
                  <c:v>20090</c:v>
                </c:pt>
                <c:pt idx="6">
                  <c:v>20455</c:v>
                </c:pt>
                <c:pt idx="7">
                  <c:v>20821</c:v>
                </c:pt>
                <c:pt idx="8">
                  <c:v>21186</c:v>
                </c:pt>
                <c:pt idx="9">
                  <c:v>21551</c:v>
                </c:pt>
                <c:pt idx="10">
                  <c:v>21916</c:v>
                </c:pt>
                <c:pt idx="11">
                  <c:v>22282</c:v>
                </c:pt>
                <c:pt idx="12">
                  <c:v>22647</c:v>
                </c:pt>
                <c:pt idx="13">
                  <c:v>23012</c:v>
                </c:pt>
                <c:pt idx="14">
                  <c:v>23377</c:v>
                </c:pt>
                <c:pt idx="15">
                  <c:v>23743</c:v>
                </c:pt>
                <c:pt idx="16">
                  <c:v>24108</c:v>
                </c:pt>
                <c:pt idx="17">
                  <c:v>24473</c:v>
                </c:pt>
                <c:pt idx="18">
                  <c:v>24838</c:v>
                </c:pt>
                <c:pt idx="19">
                  <c:v>25204</c:v>
                </c:pt>
                <c:pt idx="20">
                  <c:v>25569</c:v>
                </c:pt>
                <c:pt idx="21">
                  <c:v>25934</c:v>
                </c:pt>
                <c:pt idx="22">
                  <c:v>26299</c:v>
                </c:pt>
                <c:pt idx="23">
                  <c:v>26665</c:v>
                </c:pt>
                <c:pt idx="24">
                  <c:v>27030</c:v>
                </c:pt>
                <c:pt idx="25">
                  <c:v>27395</c:v>
                </c:pt>
                <c:pt idx="26">
                  <c:v>27760</c:v>
                </c:pt>
                <c:pt idx="27">
                  <c:v>28126</c:v>
                </c:pt>
                <c:pt idx="28">
                  <c:v>28491</c:v>
                </c:pt>
                <c:pt idx="29">
                  <c:v>28856</c:v>
                </c:pt>
                <c:pt idx="30">
                  <c:v>29221</c:v>
                </c:pt>
                <c:pt idx="31">
                  <c:v>29587</c:v>
                </c:pt>
                <c:pt idx="32">
                  <c:v>29952</c:v>
                </c:pt>
                <c:pt idx="33">
                  <c:v>30317</c:v>
                </c:pt>
                <c:pt idx="34">
                  <c:v>30682</c:v>
                </c:pt>
                <c:pt idx="35">
                  <c:v>31048</c:v>
                </c:pt>
                <c:pt idx="36">
                  <c:v>31413</c:v>
                </c:pt>
                <c:pt idx="37">
                  <c:v>31778</c:v>
                </c:pt>
                <c:pt idx="38">
                  <c:v>32143</c:v>
                </c:pt>
                <c:pt idx="39">
                  <c:v>32509</c:v>
                </c:pt>
                <c:pt idx="40">
                  <c:v>32874</c:v>
                </c:pt>
                <c:pt idx="41">
                  <c:v>33239</c:v>
                </c:pt>
                <c:pt idx="42">
                  <c:v>33604</c:v>
                </c:pt>
                <c:pt idx="43">
                  <c:v>33970</c:v>
                </c:pt>
                <c:pt idx="44">
                  <c:v>34335</c:v>
                </c:pt>
                <c:pt idx="45">
                  <c:v>34700</c:v>
                </c:pt>
                <c:pt idx="46">
                  <c:v>35065</c:v>
                </c:pt>
                <c:pt idx="47">
                  <c:v>35431</c:v>
                </c:pt>
                <c:pt idx="48">
                  <c:v>35796</c:v>
                </c:pt>
                <c:pt idx="49">
                  <c:v>36161</c:v>
                </c:pt>
                <c:pt idx="50">
                  <c:v>36526</c:v>
                </c:pt>
                <c:pt idx="51">
                  <c:v>36892</c:v>
                </c:pt>
                <c:pt idx="52">
                  <c:v>37257</c:v>
                </c:pt>
                <c:pt idx="53">
                  <c:v>37622</c:v>
                </c:pt>
                <c:pt idx="54">
                  <c:v>37987</c:v>
                </c:pt>
                <c:pt idx="55">
                  <c:v>38353</c:v>
                </c:pt>
                <c:pt idx="56">
                  <c:v>38718</c:v>
                </c:pt>
                <c:pt idx="57">
                  <c:v>39083</c:v>
                </c:pt>
                <c:pt idx="58">
                  <c:v>39448</c:v>
                </c:pt>
                <c:pt idx="59">
                  <c:v>39814</c:v>
                </c:pt>
                <c:pt idx="60">
                  <c:v>40179</c:v>
                </c:pt>
              </c:numCache>
            </c:numRef>
          </c:cat>
          <c:val>
            <c:numRef>
              <c:f>'West Coast'!$H$2:$H$62</c:f>
              <c:numCache>
                <c:formatCode>"$"#,##0</c:formatCode>
                <c:ptCount val="61"/>
                <c:pt idx="0">
                  <c:v>1003577450.304</c:v>
                </c:pt>
                <c:pt idx="1">
                  <c:v>844963453.53499997</c:v>
                </c:pt>
                <c:pt idx="2">
                  <c:v>774246119.46000004</c:v>
                </c:pt>
                <c:pt idx="3">
                  <c:v>719201014.61199999</c:v>
                </c:pt>
                <c:pt idx="4">
                  <c:v>807459468.102</c:v>
                </c:pt>
                <c:pt idx="5">
                  <c:v>679742175.24000001</c:v>
                </c:pt>
                <c:pt idx="6">
                  <c:v>707341609.60399985</c:v>
                </c:pt>
                <c:pt idx="7">
                  <c:v>611555395.60000002</c:v>
                </c:pt>
                <c:pt idx="8">
                  <c:v>699802590.40499997</c:v>
                </c:pt>
                <c:pt idx="9">
                  <c:v>583236477.41600001</c:v>
                </c:pt>
                <c:pt idx="10">
                  <c:v>549851257.85500002</c:v>
                </c:pt>
                <c:pt idx="11">
                  <c:v>621744754.05900002</c:v>
                </c:pt>
                <c:pt idx="12">
                  <c:v>620034495.87999988</c:v>
                </c:pt>
                <c:pt idx="13">
                  <c:v>584093863.33200002</c:v>
                </c:pt>
                <c:pt idx="14">
                  <c:v>541470405.57800007</c:v>
                </c:pt>
                <c:pt idx="15">
                  <c:v>567519987.68600011</c:v>
                </c:pt>
                <c:pt idx="16">
                  <c:v>611703967.60000002</c:v>
                </c:pt>
                <c:pt idx="17">
                  <c:v>629900232.93900001</c:v>
                </c:pt>
                <c:pt idx="18">
                  <c:v>597871292.3039999</c:v>
                </c:pt>
                <c:pt idx="19">
                  <c:v>659473072.02800012</c:v>
                </c:pt>
                <c:pt idx="20">
                  <c:v>802095318.93999994</c:v>
                </c:pt>
                <c:pt idx="21">
                  <c:v>754752319.65600014</c:v>
                </c:pt>
                <c:pt idx="22">
                  <c:v>868293633.09299982</c:v>
                </c:pt>
                <c:pt idx="23">
                  <c:v>1059684520.4279999</c:v>
                </c:pt>
                <c:pt idx="24">
                  <c:v>1066233599.946</c:v>
                </c:pt>
                <c:pt idx="25">
                  <c:v>922480349.49000001</c:v>
                </c:pt>
                <c:pt idx="26">
                  <c:v>1161843956.5840001</c:v>
                </c:pt>
                <c:pt idx="27">
                  <c:v>1178467263.6380002</c:v>
                </c:pt>
                <c:pt idx="28">
                  <c:v>1240322702.2559998</c:v>
                </c:pt>
                <c:pt idx="29">
                  <c:v>1229246764.2679999</c:v>
                </c:pt>
                <c:pt idx="30">
                  <c:v>1182437388.7200003</c:v>
                </c:pt>
                <c:pt idx="31">
                  <c:v>1043862617.5410001</c:v>
                </c:pt>
                <c:pt idx="32">
                  <c:v>874191296.07999969</c:v>
                </c:pt>
                <c:pt idx="33">
                  <c:v>652494712.0999999</c:v>
                </c:pt>
                <c:pt idx="34">
                  <c:v>601425168.62</c:v>
                </c:pt>
                <c:pt idx="35">
                  <c:v>561346642.98100019</c:v>
                </c:pt>
                <c:pt idx="36">
                  <c:v>650925660.77999973</c:v>
                </c:pt>
                <c:pt idx="37">
                  <c:v>878330955.4940002</c:v>
                </c:pt>
                <c:pt idx="38">
                  <c:v>851989754.79799986</c:v>
                </c:pt>
                <c:pt idx="39">
                  <c:v>667398979.65500021</c:v>
                </c:pt>
                <c:pt idx="40">
                  <c:v>600755443.51200008</c:v>
                </c:pt>
                <c:pt idx="41">
                  <c:v>536765861.12000012</c:v>
                </c:pt>
                <c:pt idx="42">
                  <c:v>517461188.83200026</c:v>
                </c:pt>
                <c:pt idx="43">
                  <c:v>486123951.62400007</c:v>
                </c:pt>
                <c:pt idx="44">
                  <c:v>528146327.81200004</c:v>
                </c:pt>
                <c:pt idx="45">
                  <c:v>553733071.50600028</c:v>
                </c:pt>
                <c:pt idx="46">
                  <c:v>564007418.86999989</c:v>
                </c:pt>
                <c:pt idx="47">
                  <c:v>539715009.03299999</c:v>
                </c:pt>
                <c:pt idx="48">
                  <c:v>375585218.05799997</c:v>
                </c:pt>
                <c:pt idx="49">
                  <c:v>464510085.42399985</c:v>
                </c:pt>
                <c:pt idx="50">
                  <c:v>465564253.50800002</c:v>
                </c:pt>
                <c:pt idx="51">
                  <c:v>413502172.16000009</c:v>
                </c:pt>
                <c:pt idx="52">
                  <c:v>477007546.59599996</c:v>
                </c:pt>
                <c:pt idx="53">
                  <c:v>501543754.875</c:v>
                </c:pt>
                <c:pt idx="54">
                  <c:v>508307287.96199995</c:v>
                </c:pt>
                <c:pt idx="55">
                  <c:v>463090879.79799998</c:v>
                </c:pt>
                <c:pt idx="56">
                  <c:v>510474915.71400005</c:v>
                </c:pt>
                <c:pt idx="57">
                  <c:v>483680399.63599986</c:v>
                </c:pt>
                <c:pt idx="58">
                  <c:v>506952856.58500016</c:v>
                </c:pt>
                <c:pt idx="59">
                  <c:v>499040826.65600014</c:v>
                </c:pt>
                <c:pt idx="60">
                  <c:v>553774735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27592704"/>
        <c:axId val="127471616"/>
      </c:barChart>
      <c:dateAx>
        <c:axId val="12759270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txPr>
          <a:bodyPr rot="2700000"/>
          <a:lstStyle/>
          <a:p>
            <a:pPr>
              <a:defRPr sz="600"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27471616"/>
        <c:crosses val="autoZero"/>
        <c:auto val="1"/>
        <c:lblOffset val="100"/>
        <c:baseTimeUnit val="years"/>
        <c:majorUnit val="5"/>
        <c:majorTimeUnit val="years"/>
      </c:dateAx>
      <c:valAx>
        <c:axId val="127471616"/>
        <c:scaling>
          <c:orientation val="minMax"/>
        </c:scaling>
        <c:delete val="0"/>
        <c:axPos val="l"/>
        <c:majorGridlines/>
        <c:numFmt formatCode="&quot;$&quot;#,##0" sourceLinked="1"/>
        <c:majorTickMark val="out"/>
        <c:minorTickMark val="none"/>
        <c:tickLblPos val="nextTo"/>
        <c:txPr>
          <a:bodyPr/>
          <a:lstStyle/>
          <a:p>
            <a:pPr>
              <a:defRPr sz="600"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275927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000">
              <a:latin typeface="Arial" pitchFamily="34" charset="0"/>
              <a:cs typeface="Arial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'National &amp; Alaska'!$H$5</c:f>
              <c:strCache>
                <c:ptCount val="1"/>
                <c:pt idx="0">
                  <c:v>Total US minus Alaska</c:v>
                </c:pt>
              </c:strCache>
            </c:strRef>
          </c:tx>
          <c:invertIfNegative val="0"/>
          <c:cat>
            <c:numRef>
              <c:f>'National &amp; Alaska'!$B$6:$B$66</c:f>
              <c:numCache>
                <c:formatCode>m/d/yyyy</c:formatCode>
                <c:ptCount val="61"/>
                <c:pt idx="0">
                  <c:v>18264</c:v>
                </c:pt>
                <c:pt idx="1">
                  <c:v>18629</c:v>
                </c:pt>
                <c:pt idx="2">
                  <c:v>18994</c:v>
                </c:pt>
                <c:pt idx="3">
                  <c:v>19360</c:v>
                </c:pt>
                <c:pt idx="4">
                  <c:v>19725</c:v>
                </c:pt>
                <c:pt idx="5">
                  <c:v>20090</c:v>
                </c:pt>
                <c:pt idx="6">
                  <c:v>20455</c:v>
                </c:pt>
                <c:pt idx="7">
                  <c:v>20821</c:v>
                </c:pt>
                <c:pt idx="8">
                  <c:v>21186</c:v>
                </c:pt>
                <c:pt idx="9">
                  <c:v>21551</c:v>
                </c:pt>
                <c:pt idx="10">
                  <c:v>21916</c:v>
                </c:pt>
                <c:pt idx="11">
                  <c:v>22282</c:v>
                </c:pt>
                <c:pt idx="12">
                  <c:v>22647</c:v>
                </c:pt>
                <c:pt idx="13">
                  <c:v>23012</c:v>
                </c:pt>
                <c:pt idx="14">
                  <c:v>23377</c:v>
                </c:pt>
                <c:pt idx="15">
                  <c:v>23743</c:v>
                </c:pt>
                <c:pt idx="16">
                  <c:v>24108</c:v>
                </c:pt>
                <c:pt idx="17">
                  <c:v>24473</c:v>
                </c:pt>
                <c:pt idx="18">
                  <c:v>24838</c:v>
                </c:pt>
                <c:pt idx="19">
                  <c:v>25204</c:v>
                </c:pt>
                <c:pt idx="20">
                  <c:v>25569</c:v>
                </c:pt>
                <c:pt idx="21">
                  <c:v>25934</c:v>
                </c:pt>
                <c:pt idx="22">
                  <c:v>26299</c:v>
                </c:pt>
                <c:pt idx="23">
                  <c:v>26665</c:v>
                </c:pt>
                <c:pt idx="24">
                  <c:v>27030</c:v>
                </c:pt>
                <c:pt idx="25">
                  <c:v>27395</c:v>
                </c:pt>
                <c:pt idx="26">
                  <c:v>27760</c:v>
                </c:pt>
                <c:pt idx="27">
                  <c:v>28126</c:v>
                </c:pt>
                <c:pt idx="28">
                  <c:v>28491</c:v>
                </c:pt>
                <c:pt idx="29">
                  <c:v>28856</c:v>
                </c:pt>
                <c:pt idx="30">
                  <c:v>29221</c:v>
                </c:pt>
                <c:pt idx="31">
                  <c:v>29587</c:v>
                </c:pt>
                <c:pt idx="32">
                  <c:v>29952</c:v>
                </c:pt>
                <c:pt idx="33">
                  <c:v>30317</c:v>
                </c:pt>
                <c:pt idx="34">
                  <c:v>30682</c:v>
                </c:pt>
                <c:pt idx="35">
                  <c:v>31048</c:v>
                </c:pt>
                <c:pt idx="36">
                  <c:v>31413</c:v>
                </c:pt>
                <c:pt idx="37">
                  <c:v>31778</c:v>
                </c:pt>
                <c:pt idx="38">
                  <c:v>32143</c:v>
                </c:pt>
                <c:pt idx="39">
                  <c:v>32509</c:v>
                </c:pt>
                <c:pt idx="40">
                  <c:v>32874</c:v>
                </c:pt>
                <c:pt idx="41">
                  <c:v>33239</c:v>
                </c:pt>
                <c:pt idx="42">
                  <c:v>33604</c:v>
                </c:pt>
                <c:pt idx="43">
                  <c:v>33970</c:v>
                </c:pt>
                <c:pt idx="44">
                  <c:v>34335</c:v>
                </c:pt>
                <c:pt idx="45">
                  <c:v>34700</c:v>
                </c:pt>
                <c:pt idx="46">
                  <c:v>35065</c:v>
                </c:pt>
                <c:pt idx="47">
                  <c:v>35431</c:v>
                </c:pt>
                <c:pt idx="48">
                  <c:v>35796</c:v>
                </c:pt>
                <c:pt idx="49">
                  <c:v>36161</c:v>
                </c:pt>
                <c:pt idx="50">
                  <c:v>36526</c:v>
                </c:pt>
                <c:pt idx="51">
                  <c:v>36892</c:v>
                </c:pt>
                <c:pt idx="52">
                  <c:v>37257</c:v>
                </c:pt>
                <c:pt idx="53">
                  <c:v>37622</c:v>
                </c:pt>
                <c:pt idx="54">
                  <c:v>37987</c:v>
                </c:pt>
                <c:pt idx="55">
                  <c:v>38353</c:v>
                </c:pt>
                <c:pt idx="56">
                  <c:v>38718</c:v>
                </c:pt>
                <c:pt idx="57">
                  <c:v>39083</c:v>
                </c:pt>
                <c:pt idx="58">
                  <c:v>39448</c:v>
                </c:pt>
                <c:pt idx="59">
                  <c:v>39814</c:v>
                </c:pt>
                <c:pt idx="60">
                  <c:v>40179</c:v>
                </c:pt>
              </c:numCache>
            </c:numRef>
          </c:cat>
          <c:val>
            <c:numRef>
              <c:f>'National &amp; Alaska'!$H$6:$H$66</c:f>
              <c:numCache>
                <c:formatCode>"$"#,##0</c:formatCode>
                <c:ptCount val="61"/>
                <c:pt idx="0">
                  <c:v>2758685987.928</c:v>
                </c:pt>
                <c:pt idx="1">
                  <c:v>2639295938.4920001</c:v>
                </c:pt>
                <c:pt idx="2">
                  <c:v>2596054318.0439997</c:v>
                </c:pt>
                <c:pt idx="3">
                  <c:v>2606166175.7879996</c:v>
                </c:pt>
                <c:pt idx="4">
                  <c:v>2588496915.7739997</c:v>
                </c:pt>
                <c:pt idx="5">
                  <c:v>2473192410.0479999</c:v>
                </c:pt>
                <c:pt idx="6">
                  <c:v>2614587456.8850002</c:v>
                </c:pt>
                <c:pt idx="7">
                  <c:v>2443469428.5599999</c:v>
                </c:pt>
                <c:pt idx="8">
                  <c:v>2513522294.145</c:v>
                </c:pt>
                <c:pt idx="9">
                  <c:v>2313680582.434</c:v>
                </c:pt>
                <c:pt idx="10">
                  <c:v>2250162003.8449998</c:v>
                </c:pt>
                <c:pt idx="11">
                  <c:v>2256724857.816</c:v>
                </c:pt>
                <c:pt idx="12">
                  <c:v>2388790557.9599996</c:v>
                </c:pt>
                <c:pt idx="13">
                  <c:v>2294671813.882</c:v>
                </c:pt>
                <c:pt idx="14">
                  <c:v>2296497396.2140002</c:v>
                </c:pt>
                <c:pt idx="15">
                  <c:v>2504609728.8119998</c:v>
                </c:pt>
                <c:pt idx="16">
                  <c:v>2525094512.6700006</c:v>
                </c:pt>
                <c:pt idx="17">
                  <c:v>2459623278.7220001</c:v>
                </c:pt>
                <c:pt idx="18">
                  <c:v>2533625274.9860001</c:v>
                </c:pt>
                <c:pt idx="19">
                  <c:v>2625476514.7639999</c:v>
                </c:pt>
                <c:pt idx="20">
                  <c:v>2803378740.8000002</c:v>
                </c:pt>
                <c:pt idx="21">
                  <c:v>2958379613.1360006</c:v>
                </c:pt>
                <c:pt idx="22">
                  <c:v>3273155467.1009998</c:v>
                </c:pt>
                <c:pt idx="23">
                  <c:v>3741051335.559</c:v>
                </c:pt>
                <c:pt idx="24">
                  <c:v>3361579689.9969997</c:v>
                </c:pt>
                <c:pt idx="25">
                  <c:v>3330192782.8049998</c:v>
                </c:pt>
                <c:pt idx="26">
                  <c:v>4141294392.5759997</c:v>
                </c:pt>
                <c:pt idx="27">
                  <c:v>4214720443.0799999</c:v>
                </c:pt>
                <c:pt idx="28">
                  <c:v>4604335304.9759998</c:v>
                </c:pt>
                <c:pt idx="29">
                  <c:v>4877326365.5640001</c:v>
                </c:pt>
                <c:pt idx="30">
                  <c:v>4455546077.8080006</c:v>
                </c:pt>
                <c:pt idx="31">
                  <c:v>4192778485.5480003</c:v>
                </c:pt>
                <c:pt idx="32">
                  <c:v>4075726230.3599997</c:v>
                </c:pt>
                <c:pt idx="33">
                  <c:v>3886285715.8509998</c:v>
                </c:pt>
                <c:pt idx="34">
                  <c:v>3843018723.6360006</c:v>
                </c:pt>
                <c:pt idx="35">
                  <c:v>3557860874.7360005</c:v>
                </c:pt>
                <c:pt idx="36">
                  <c:v>4039578476.6700001</c:v>
                </c:pt>
                <c:pt idx="37">
                  <c:v>4323680606.1730003</c:v>
                </c:pt>
                <c:pt idx="38">
                  <c:v>4062680756.9809995</c:v>
                </c:pt>
                <c:pt idx="39">
                  <c:v>3769930790.848</c:v>
                </c:pt>
                <c:pt idx="40">
                  <c:v>3604031632.2359996</c:v>
                </c:pt>
                <c:pt idx="41">
                  <c:v>3465983252.8790007</c:v>
                </c:pt>
                <c:pt idx="42">
                  <c:v>3316749175.8660002</c:v>
                </c:pt>
                <c:pt idx="43">
                  <c:v>3164566942.7160001</c:v>
                </c:pt>
                <c:pt idx="44">
                  <c:v>3437871397.7729998</c:v>
                </c:pt>
                <c:pt idx="45">
                  <c:v>3441554640.8190002</c:v>
                </c:pt>
                <c:pt idx="46">
                  <c:v>3241242758.9700003</c:v>
                </c:pt>
                <c:pt idx="47">
                  <c:v>3271944350.5830002</c:v>
                </c:pt>
                <c:pt idx="48">
                  <c:v>2996532124.2780004</c:v>
                </c:pt>
                <c:pt idx="49">
                  <c:v>3241092470.539</c:v>
                </c:pt>
                <c:pt idx="50">
                  <c:v>3334277062.1380005</c:v>
                </c:pt>
                <c:pt idx="51">
                  <c:v>2931045787.8239999</c:v>
                </c:pt>
                <c:pt idx="52">
                  <c:v>2850916465.296</c:v>
                </c:pt>
                <c:pt idx="53">
                  <c:v>2791959039.9300003</c:v>
                </c:pt>
                <c:pt idx="54">
                  <c:v>2962668140.9099994</c:v>
                </c:pt>
                <c:pt idx="55">
                  <c:v>2976475862.5459995</c:v>
                </c:pt>
                <c:pt idx="56">
                  <c:v>2920535441.9659996</c:v>
                </c:pt>
                <c:pt idx="57">
                  <c:v>2851149118.2360001</c:v>
                </c:pt>
                <c:pt idx="58">
                  <c:v>2728310644.0489998</c:v>
                </c:pt>
                <c:pt idx="59">
                  <c:v>2635528723.3440003</c:v>
                </c:pt>
                <c:pt idx="60">
                  <c:v>2927527898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"/>
        <c:axId val="116492160"/>
        <c:axId val="116493696"/>
      </c:barChart>
      <c:dateAx>
        <c:axId val="11649216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txPr>
          <a:bodyPr rot="2700000"/>
          <a:lstStyle/>
          <a:p>
            <a:pPr>
              <a:defRPr sz="600"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16493696"/>
        <c:crosses val="autoZero"/>
        <c:auto val="1"/>
        <c:lblOffset val="100"/>
        <c:baseTimeUnit val="years"/>
        <c:majorUnit val="5"/>
        <c:majorTimeUnit val="years"/>
      </c:dateAx>
      <c:valAx>
        <c:axId val="116493696"/>
        <c:scaling>
          <c:orientation val="minMax"/>
          <c:max val="8000000000"/>
        </c:scaling>
        <c:delete val="0"/>
        <c:axPos val="l"/>
        <c:majorGridlines/>
        <c:numFmt formatCode="&quot;$&quot;#,##0" sourceLinked="1"/>
        <c:majorTickMark val="out"/>
        <c:minorTickMark val="none"/>
        <c:tickLblPos val="nextTo"/>
        <c:txPr>
          <a:bodyPr/>
          <a:lstStyle/>
          <a:p>
            <a:pPr>
              <a:defRPr sz="600" b="1"/>
            </a:pPr>
            <a:endParaRPr lang="en-US"/>
          </a:p>
        </c:txPr>
        <c:crossAx val="1164921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West Coast Landings</a:t>
            </a:r>
          </a:p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(in 2010 dollars)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'West Coast'!$D$1</c:f>
              <c:strCache>
                <c:ptCount val="1"/>
                <c:pt idx="0">
                  <c:v>Pacific Landings</c:v>
                </c:pt>
              </c:strCache>
            </c:strRef>
          </c:tx>
          <c:invertIfNegative val="0"/>
          <c:dPt>
            <c:idx val="60"/>
            <c:invertIfNegative val="0"/>
            <c:bubble3D val="0"/>
            <c:spPr>
              <a:solidFill>
                <a:srgbClr val="FF0000"/>
              </a:solidFill>
            </c:spPr>
          </c:dPt>
          <c:cat>
            <c:numRef>
              <c:f>'West Coast'!$A$2:$A$66</c:f>
              <c:numCache>
                <c:formatCode>m/d/yyyy</c:formatCode>
                <c:ptCount val="65"/>
                <c:pt idx="0">
                  <c:v>18264</c:v>
                </c:pt>
                <c:pt idx="1">
                  <c:v>18629</c:v>
                </c:pt>
                <c:pt idx="2">
                  <c:v>18994</c:v>
                </c:pt>
                <c:pt idx="3">
                  <c:v>19360</c:v>
                </c:pt>
                <c:pt idx="4">
                  <c:v>19725</c:v>
                </c:pt>
                <c:pt idx="5">
                  <c:v>20090</c:v>
                </c:pt>
                <c:pt idx="6">
                  <c:v>20455</c:v>
                </c:pt>
                <c:pt idx="7">
                  <c:v>20821</c:v>
                </c:pt>
                <c:pt idx="8">
                  <c:v>21186</c:v>
                </c:pt>
                <c:pt idx="9">
                  <c:v>21551</c:v>
                </c:pt>
                <c:pt idx="10">
                  <c:v>21916</c:v>
                </c:pt>
                <c:pt idx="11">
                  <c:v>22282</c:v>
                </c:pt>
                <c:pt idx="12">
                  <c:v>22647</c:v>
                </c:pt>
                <c:pt idx="13">
                  <c:v>23012</c:v>
                </c:pt>
                <c:pt idx="14">
                  <c:v>23377</c:v>
                </c:pt>
                <c:pt idx="15">
                  <c:v>23743</c:v>
                </c:pt>
                <c:pt idx="16">
                  <c:v>24108</c:v>
                </c:pt>
                <c:pt idx="17">
                  <c:v>24473</c:v>
                </c:pt>
                <c:pt idx="18">
                  <c:v>24838</c:v>
                </c:pt>
                <c:pt idx="19">
                  <c:v>25204</c:v>
                </c:pt>
                <c:pt idx="20">
                  <c:v>25569</c:v>
                </c:pt>
                <c:pt idx="21">
                  <c:v>25934</c:v>
                </c:pt>
                <c:pt idx="22">
                  <c:v>26299</c:v>
                </c:pt>
                <c:pt idx="23">
                  <c:v>26665</c:v>
                </c:pt>
                <c:pt idx="24">
                  <c:v>27030</c:v>
                </c:pt>
                <c:pt idx="25">
                  <c:v>27395</c:v>
                </c:pt>
                <c:pt idx="26">
                  <c:v>27760</c:v>
                </c:pt>
                <c:pt idx="27">
                  <c:v>28126</c:v>
                </c:pt>
                <c:pt idx="28">
                  <c:v>28491</c:v>
                </c:pt>
                <c:pt idx="29">
                  <c:v>28856</c:v>
                </c:pt>
                <c:pt idx="30">
                  <c:v>29221</c:v>
                </c:pt>
                <c:pt idx="31">
                  <c:v>29587</c:v>
                </c:pt>
                <c:pt idx="32">
                  <c:v>29952</c:v>
                </c:pt>
                <c:pt idx="33">
                  <c:v>30317</c:v>
                </c:pt>
                <c:pt idx="34">
                  <c:v>30682</c:v>
                </c:pt>
                <c:pt idx="35">
                  <c:v>31048</c:v>
                </c:pt>
                <c:pt idx="36">
                  <c:v>31413</c:v>
                </c:pt>
                <c:pt idx="37">
                  <c:v>31778</c:v>
                </c:pt>
                <c:pt idx="38">
                  <c:v>32143</c:v>
                </c:pt>
                <c:pt idx="39">
                  <c:v>32509</c:v>
                </c:pt>
                <c:pt idx="40">
                  <c:v>32874</c:v>
                </c:pt>
                <c:pt idx="41">
                  <c:v>33239</c:v>
                </c:pt>
                <c:pt idx="42">
                  <c:v>33604</c:v>
                </c:pt>
                <c:pt idx="43">
                  <c:v>33970</c:v>
                </c:pt>
                <c:pt idx="44">
                  <c:v>34335</c:v>
                </c:pt>
                <c:pt idx="45">
                  <c:v>34700</c:v>
                </c:pt>
                <c:pt idx="46">
                  <c:v>35065</c:v>
                </c:pt>
                <c:pt idx="47">
                  <c:v>35431</c:v>
                </c:pt>
                <c:pt idx="48">
                  <c:v>35796</c:v>
                </c:pt>
                <c:pt idx="49">
                  <c:v>36161</c:v>
                </c:pt>
                <c:pt idx="50">
                  <c:v>36526</c:v>
                </c:pt>
                <c:pt idx="51">
                  <c:v>36892</c:v>
                </c:pt>
                <c:pt idx="52">
                  <c:v>37257</c:v>
                </c:pt>
                <c:pt idx="53">
                  <c:v>37622</c:v>
                </c:pt>
                <c:pt idx="54">
                  <c:v>37987</c:v>
                </c:pt>
                <c:pt idx="55">
                  <c:v>38353</c:v>
                </c:pt>
                <c:pt idx="56">
                  <c:v>38718</c:v>
                </c:pt>
                <c:pt idx="57">
                  <c:v>39083</c:v>
                </c:pt>
                <c:pt idx="58">
                  <c:v>39448</c:v>
                </c:pt>
                <c:pt idx="59">
                  <c:v>39814</c:v>
                </c:pt>
                <c:pt idx="60">
                  <c:v>40179</c:v>
                </c:pt>
                <c:pt idx="61">
                  <c:v>40544</c:v>
                </c:pt>
                <c:pt idx="62">
                  <c:v>40909</c:v>
                </c:pt>
                <c:pt idx="63">
                  <c:v>41275</c:v>
                </c:pt>
                <c:pt idx="64">
                  <c:v>41640</c:v>
                </c:pt>
              </c:numCache>
            </c:numRef>
          </c:cat>
          <c:val>
            <c:numRef>
              <c:f>'West Coast'!$D$2:$D$66</c:f>
              <c:numCache>
                <c:formatCode>"$"#,##0</c:formatCode>
                <c:ptCount val="65"/>
                <c:pt idx="0">
                  <c:v>1287427922.352</c:v>
                </c:pt>
                <c:pt idx="1">
                  <c:v>1174239086.415</c:v>
                </c:pt>
                <c:pt idx="2">
                  <c:v>1080643543.0120001</c:v>
                </c:pt>
                <c:pt idx="3">
                  <c:v>935355656.05699992</c:v>
                </c:pt>
                <c:pt idx="4">
                  <c:v>1060780406.448</c:v>
                </c:pt>
                <c:pt idx="5">
                  <c:v>897523141.03199995</c:v>
                </c:pt>
                <c:pt idx="6">
                  <c:v>1009895549.4029999</c:v>
                </c:pt>
                <c:pt idx="7">
                  <c:v>856415979.84000003</c:v>
                </c:pt>
                <c:pt idx="8">
                  <c:v>950272121.97000003</c:v>
                </c:pt>
                <c:pt idx="9">
                  <c:v>798935183.051</c:v>
                </c:pt>
                <c:pt idx="10">
                  <c:v>851411026.57599998</c:v>
                </c:pt>
                <c:pt idx="11">
                  <c:v>960647984.43900001</c:v>
                </c:pt>
                <c:pt idx="12">
                  <c:v>1033302530.6799999</c:v>
                </c:pt>
                <c:pt idx="13">
                  <c:v>909657715.09200001</c:v>
                </c:pt>
                <c:pt idx="14">
                  <c:v>934922611.75800002</c:v>
                </c:pt>
                <c:pt idx="15">
                  <c:v>1054324104.666</c:v>
                </c:pt>
                <c:pt idx="16">
                  <c:v>1151592764.74</c:v>
                </c:pt>
                <c:pt idx="17">
                  <c:v>938730805.85000002</c:v>
                </c:pt>
                <c:pt idx="18">
                  <c:v>1093468218.2839999</c:v>
                </c:pt>
                <c:pt idx="19">
                  <c:v>1077972249.8340001</c:v>
                </c:pt>
                <c:pt idx="20">
                  <c:v>1342276939.0599999</c:v>
                </c:pt>
                <c:pt idx="21">
                  <c:v>1205751177.1920002</c:v>
                </c:pt>
                <c:pt idx="22">
                  <c:v>1400897063.9699998</c:v>
                </c:pt>
                <c:pt idx="23">
                  <c:v>1807626230.4869998</c:v>
                </c:pt>
                <c:pt idx="24">
                  <c:v>1708541881.096</c:v>
                </c:pt>
                <c:pt idx="25">
                  <c:v>1448207863.977</c:v>
                </c:pt>
                <c:pt idx="26">
                  <c:v>2089649256.576</c:v>
                </c:pt>
                <c:pt idx="27">
                  <c:v>2434881847.5380001</c:v>
                </c:pt>
                <c:pt idx="28">
                  <c:v>2928653142.9759998</c:v>
                </c:pt>
                <c:pt idx="29">
                  <c:v>3188011756.3119998</c:v>
                </c:pt>
                <c:pt idx="30">
                  <c:v>2631796695.3600001</c:v>
                </c:pt>
                <c:pt idx="31">
                  <c:v>2610325746.1020002</c:v>
                </c:pt>
                <c:pt idx="32">
                  <c:v>2198040000.4599996</c:v>
                </c:pt>
                <c:pt idx="33">
                  <c:v>1890872553.273</c:v>
                </c:pt>
                <c:pt idx="34">
                  <c:v>1730579485.7220001</c:v>
                </c:pt>
                <c:pt idx="35">
                  <c:v>1830899348.4940002</c:v>
                </c:pt>
                <c:pt idx="36">
                  <c:v>2291235605.2399998</c:v>
                </c:pt>
                <c:pt idx="37">
                  <c:v>2814732462.8460002</c:v>
                </c:pt>
                <c:pt idx="38">
                  <c:v>3472709409.1129999</c:v>
                </c:pt>
                <c:pt idx="39">
                  <c:v>2991331481.118</c:v>
                </c:pt>
                <c:pt idx="40">
                  <c:v>3200438674.296</c:v>
                </c:pt>
                <c:pt idx="41">
                  <c:v>2663360600.6500001</c:v>
                </c:pt>
                <c:pt idx="42">
                  <c:v>3209889209.6880002</c:v>
                </c:pt>
                <c:pt idx="43">
                  <c:v>2478551519.4359999</c:v>
                </c:pt>
                <c:pt idx="44">
                  <c:v>2632267936.0630002</c:v>
                </c:pt>
                <c:pt idx="45">
                  <c:v>2663361695.1150002</c:v>
                </c:pt>
                <c:pt idx="46">
                  <c:v>2348943365.0699997</c:v>
                </c:pt>
                <c:pt idx="47">
                  <c:v>2239441405.6859999</c:v>
                </c:pt>
                <c:pt idx="48">
                  <c:v>1762678094.5020001</c:v>
                </c:pt>
                <c:pt idx="49">
                  <c:v>1993022167.5979998</c:v>
                </c:pt>
                <c:pt idx="50">
                  <c:v>1722750220.25</c:v>
                </c:pt>
                <c:pt idx="51">
                  <c:v>1552419998.9760001</c:v>
                </c:pt>
                <c:pt idx="52">
                  <c:v>1523761824.336</c:v>
                </c:pt>
                <c:pt idx="53">
                  <c:v>1736568334.3500001</c:v>
                </c:pt>
                <c:pt idx="54">
                  <c:v>1962184618.9679999</c:v>
                </c:pt>
                <c:pt idx="55">
                  <c:v>1980756340.27</c:v>
                </c:pt>
                <c:pt idx="56">
                  <c:v>2035092810.5940001</c:v>
                </c:pt>
                <c:pt idx="57">
                  <c:v>2134449328.908</c:v>
                </c:pt>
                <c:pt idx="58">
                  <c:v>2315895607.2639999</c:v>
                </c:pt>
                <c:pt idx="59">
                  <c:v>1926251978.832</c:v>
                </c:pt>
                <c:pt idx="60">
                  <c:v>2221824514</c:v>
                </c:pt>
                <c:pt idx="61">
                  <c:v>2633049666.2399998</c:v>
                </c:pt>
                <c:pt idx="62">
                  <c:v>2354991609.1999998</c:v>
                </c:pt>
                <c:pt idx="63">
                  <c:v>2633623812.3999996</c:v>
                </c:pt>
                <c:pt idx="64">
                  <c:v>2379595079.7200003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axId val="127488000"/>
        <c:axId val="127489536"/>
      </c:barChart>
      <c:dateAx>
        <c:axId val="12748800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txPr>
          <a:bodyPr rot="2700000"/>
          <a:lstStyle/>
          <a:p>
            <a:pPr>
              <a:defRPr sz="6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27489536"/>
        <c:crosses val="autoZero"/>
        <c:auto val="1"/>
        <c:lblOffset val="100"/>
        <c:baseTimeUnit val="years"/>
      </c:dateAx>
      <c:valAx>
        <c:axId val="127489536"/>
        <c:scaling>
          <c:orientation val="minMax"/>
        </c:scaling>
        <c:delete val="0"/>
        <c:axPos val="l"/>
        <c:majorGridlines/>
        <c:numFmt formatCode="&quot;$&quot;#,##0" sourceLinked="1"/>
        <c:majorTickMark val="out"/>
        <c:minorTickMark val="none"/>
        <c:tickLblPos val="nextTo"/>
        <c:txPr>
          <a:bodyPr/>
          <a:lstStyle/>
          <a:p>
            <a:pPr>
              <a:defRPr sz="6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274880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Hawaii Landings</a:t>
            </a:r>
          </a:p>
          <a:p>
            <a:pPr>
              <a:defRPr/>
            </a:pPr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(in 2010 dollars)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0956707628671797"/>
          <c:y val="0.25694444444444442"/>
          <c:w val="0.69194150807601651"/>
          <c:h val="0.49054407261592303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29"/>
            <c:invertIfNegative val="0"/>
            <c:bubble3D val="0"/>
            <c:spPr>
              <a:solidFill>
                <a:srgbClr val="FF0000"/>
              </a:solidFill>
            </c:spPr>
          </c:dPt>
          <c:cat>
            <c:numRef>
              <c:f>'West Coast'!$A$33:$A$66</c:f>
              <c:numCache>
                <c:formatCode>m/d/yyyy</c:formatCode>
                <c:ptCount val="34"/>
                <c:pt idx="0">
                  <c:v>29587</c:v>
                </c:pt>
                <c:pt idx="1">
                  <c:v>29952</c:v>
                </c:pt>
                <c:pt idx="2">
                  <c:v>30317</c:v>
                </c:pt>
                <c:pt idx="3">
                  <c:v>30682</c:v>
                </c:pt>
                <c:pt idx="4">
                  <c:v>31048</c:v>
                </c:pt>
                <c:pt idx="5">
                  <c:v>31413</c:v>
                </c:pt>
                <c:pt idx="6">
                  <c:v>31778</c:v>
                </c:pt>
                <c:pt idx="7">
                  <c:v>32143</c:v>
                </c:pt>
                <c:pt idx="8">
                  <c:v>32509</c:v>
                </c:pt>
                <c:pt idx="9">
                  <c:v>32874</c:v>
                </c:pt>
                <c:pt idx="10">
                  <c:v>33239</c:v>
                </c:pt>
                <c:pt idx="11">
                  <c:v>33604</c:v>
                </c:pt>
                <c:pt idx="12">
                  <c:v>33970</c:v>
                </c:pt>
                <c:pt idx="13">
                  <c:v>34335</c:v>
                </c:pt>
                <c:pt idx="14">
                  <c:v>34700</c:v>
                </c:pt>
                <c:pt idx="15">
                  <c:v>35065</c:v>
                </c:pt>
                <c:pt idx="16">
                  <c:v>35431</c:v>
                </c:pt>
                <c:pt idx="17">
                  <c:v>35796</c:v>
                </c:pt>
                <c:pt idx="18">
                  <c:v>36161</c:v>
                </c:pt>
                <c:pt idx="19">
                  <c:v>36526</c:v>
                </c:pt>
                <c:pt idx="20">
                  <c:v>36892</c:v>
                </c:pt>
                <c:pt idx="21">
                  <c:v>37257</c:v>
                </c:pt>
                <c:pt idx="22">
                  <c:v>37622</c:v>
                </c:pt>
                <c:pt idx="23">
                  <c:v>37987</c:v>
                </c:pt>
                <c:pt idx="24">
                  <c:v>38353</c:v>
                </c:pt>
                <c:pt idx="25">
                  <c:v>38718</c:v>
                </c:pt>
                <c:pt idx="26">
                  <c:v>39083</c:v>
                </c:pt>
                <c:pt idx="27">
                  <c:v>39448</c:v>
                </c:pt>
                <c:pt idx="28">
                  <c:v>39814</c:v>
                </c:pt>
                <c:pt idx="29">
                  <c:v>40179</c:v>
                </c:pt>
                <c:pt idx="30">
                  <c:v>40544</c:v>
                </c:pt>
                <c:pt idx="31">
                  <c:v>40909</c:v>
                </c:pt>
                <c:pt idx="32">
                  <c:v>41275</c:v>
                </c:pt>
                <c:pt idx="33">
                  <c:v>41640</c:v>
                </c:pt>
              </c:numCache>
            </c:numRef>
          </c:cat>
          <c:val>
            <c:numRef>
              <c:f>'West Coast'!$G$33:$G$66</c:f>
              <c:numCache>
                <c:formatCode>"$"#,##0</c:formatCode>
                <c:ptCount val="34"/>
                <c:pt idx="0">
                  <c:v>43992862</c:v>
                </c:pt>
                <c:pt idx="1">
                  <c:v>32602759.999999996</c:v>
                </c:pt>
                <c:pt idx="2">
                  <c:v>39174344</c:v>
                </c:pt>
                <c:pt idx="3">
                  <c:v>61714798.000000007</c:v>
                </c:pt>
                <c:pt idx="4">
                  <c:v>44638594</c:v>
                </c:pt>
                <c:pt idx="5">
                  <c:v>39963180</c:v>
                </c:pt>
                <c:pt idx="6">
                  <c:v>52438594</c:v>
                </c:pt>
                <c:pt idx="7">
                  <c:v>73257407</c:v>
                </c:pt>
                <c:pt idx="8">
                  <c:v>82864731</c:v>
                </c:pt>
                <c:pt idx="9">
                  <c:v>108435012</c:v>
                </c:pt>
                <c:pt idx="10">
                  <c:v>92380902</c:v>
                </c:pt>
                <c:pt idx="11">
                  <c:v>109120326</c:v>
                </c:pt>
                <c:pt idx="12">
                  <c:v>104244738</c:v>
                </c:pt>
                <c:pt idx="13">
                  <c:v>91865421</c:v>
                </c:pt>
                <c:pt idx="14">
                  <c:v>85641057</c:v>
                </c:pt>
                <c:pt idx="15">
                  <c:v>89360320</c:v>
                </c:pt>
                <c:pt idx="16">
                  <c:v>93353787</c:v>
                </c:pt>
                <c:pt idx="17">
                  <c:v>83042702.400000006</c:v>
                </c:pt>
                <c:pt idx="18">
                  <c:v>84504482.061999992</c:v>
                </c:pt>
                <c:pt idx="19">
                  <c:v>83916517.304000005</c:v>
                </c:pt>
                <c:pt idx="20">
                  <c:v>67219701.472000003</c:v>
                </c:pt>
                <c:pt idx="21">
                  <c:v>63161331.719999999</c:v>
                </c:pt>
                <c:pt idx="22">
                  <c:v>62133599.145000003</c:v>
                </c:pt>
                <c:pt idx="23">
                  <c:v>66234157.735999994</c:v>
                </c:pt>
                <c:pt idx="24">
                  <c:v>79095725.034999996</c:v>
                </c:pt>
                <c:pt idx="25">
                  <c:v>72255918.884000003</c:v>
                </c:pt>
                <c:pt idx="26">
                  <c:v>79625735.876000002</c:v>
                </c:pt>
                <c:pt idx="27">
                  <c:v>85980349.336999997</c:v>
                </c:pt>
                <c:pt idx="28">
                  <c:v>72341694.280000001</c:v>
                </c:pt>
                <c:pt idx="29">
                  <c:v>84043763</c:v>
                </c:pt>
                <c:pt idx="30">
                  <c:v>88817791.980000004</c:v>
                </c:pt>
                <c:pt idx="31">
                  <c:v>106684791.94999999</c:v>
                </c:pt>
                <c:pt idx="32">
                  <c:v>101500306.05999999</c:v>
                </c:pt>
                <c:pt idx="33">
                  <c:v>93148769.960000008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27514112"/>
        <c:axId val="127515648"/>
      </c:barChart>
      <c:dateAx>
        <c:axId val="12751411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txPr>
          <a:bodyPr rot="2700000"/>
          <a:lstStyle/>
          <a:p>
            <a:pPr>
              <a:defRPr sz="6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27515648"/>
        <c:crosses val="autoZero"/>
        <c:auto val="1"/>
        <c:lblOffset val="100"/>
        <c:baseTimeUnit val="years"/>
      </c:dateAx>
      <c:valAx>
        <c:axId val="127515648"/>
        <c:scaling>
          <c:orientation val="minMax"/>
        </c:scaling>
        <c:delete val="0"/>
        <c:axPos val="l"/>
        <c:majorGridlines/>
        <c:numFmt formatCode="&quot;$&quot;#,##0" sourceLinked="1"/>
        <c:majorTickMark val="out"/>
        <c:minorTickMark val="none"/>
        <c:tickLblPos val="nextTo"/>
        <c:txPr>
          <a:bodyPr/>
          <a:lstStyle/>
          <a:p>
            <a:pPr>
              <a:defRPr sz="6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275141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en-US" sz="1000">
                <a:latin typeface="Arial" pitchFamily="34" charset="0"/>
                <a:cs typeface="Arial" pitchFamily="34" charset="0"/>
              </a:rPr>
              <a:t>Total US Landings</a:t>
            </a:r>
          </a:p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en-US" sz="1000">
                <a:latin typeface="Arial" pitchFamily="34" charset="0"/>
                <a:cs typeface="Arial" pitchFamily="34" charset="0"/>
              </a:rPr>
              <a:t>(in 2010 dollars)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'US From 1975'!$C$1</c:f>
              <c:strCache>
                <c:ptCount val="1"/>
                <c:pt idx="0">
                  <c:v>Total US Landings</c:v>
                </c:pt>
              </c:strCache>
            </c:strRef>
          </c:tx>
          <c:invertIfNegative val="0"/>
          <c:cat>
            <c:numRef>
              <c:f>'US From 1975'!$B$2:$B$37</c:f>
              <c:numCache>
                <c:formatCode>m/d/yyyy</c:formatCode>
                <c:ptCount val="36"/>
                <c:pt idx="0">
                  <c:v>27395</c:v>
                </c:pt>
                <c:pt idx="1">
                  <c:v>27760</c:v>
                </c:pt>
                <c:pt idx="2">
                  <c:v>28126</c:v>
                </c:pt>
                <c:pt idx="3">
                  <c:v>28491</c:v>
                </c:pt>
                <c:pt idx="4">
                  <c:v>28856</c:v>
                </c:pt>
                <c:pt idx="5">
                  <c:v>29221</c:v>
                </c:pt>
                <c:pt idx="6">
                  <c:v>29587</c:v>
                </c:pt>
                <c:pt idx="7">
                  <c:v>29952</c:v>
                </c:pt>
                <c:pt idx="8">
                  <c:v>30317</c:v>
                </c:pt>
                <c:pt idx="9">
                  <c:v>30682</c:v>
                </c:pt>
                <c:pt idx="10">
                  <c:v>31048</c:v>
                </c:pt>
                <c:pt idx="11">
                  <c:v>31413</c:v>
                </c:pt>
                <c:pt idx="12">
                  <c:v>31778</c:v>
                </c:pt>
                <c:pt idx="13">
                  <c:v>32143</c:v>
                </c:pt>
                <c:pt idx="14">
                  <c:v>32509</c:v>
                </c:pt>
                <c:pt idx="15">
                  <c:v>32874</c:v>
                </c:pt>
                <c:pt idx="16">
                  <c:v>33239</c:v>
                </c:pt>
                <c:pt idx="17">
                  <c:v>33604</c:v>
                </c:pt>
                <c:pt idx="18">
                  <c:v>33970</c:v>
                </c:pt>
                <c:pt idx="19">
                  <c:v>34335</c:v>
                </c:pt>
                <c:pt idx="20">
                  <c:v>34700</c:v>
                </c:pt>
                <c:pt idx="21">
                  <c:v>35065</c:v>
                </c:pt>
                <c:pt idx="22">
                  <c:v>35431</c:v>
                </c:pt>
                <c:pt idx="23">
                  <c:v>35796</c:v>
                </c:pt>
                <c:pt idx="24">
                  <c:v>36161</c:v>
                </c:pt>
                <c:pt idx="25">
                  <c:v>36526</c:v>
                </c:pt>
                <c:pt idx="26">
                  <c:v>36892</c:v>
                </c:pt>
                <c:pt idx="27">
                  <c:v>37257</c:v>
                </c:pt>
                <c:pt idx="28">
                  <c:v>37622</c:v>
                </c:pt>
                <c:pt idx="29">
                  <c:v>37987</c:v>
                </c:pt>
                <c:pt idx="30">
                  <c:v>38353</c:v>
                </c:pt>
                <c:pt idx="31">
                  <c:v>38718</c:v>
                </c:pt>
                <c:pt idx="32">
                  <c:v>39083</c:v>
                </c:pt>
                <c:pt idx="33">
                  <c:v>39448</c:v>
                </c:pt>
                <c:pt idx="34">
                  <c:v>39814</c:v>
                </c:pt>
                <c:pt idx="35">
                  <c:v>40179</c:v>
                </c:pt>
              </c:numCache>
            </c:numRef>
          </c:cat>
          <c:val>
            <c:numRef>
              <c:f>'US From 1975'!$C$2:$C$37</c:f>
              <c:numCache>
                <c:formatCode>"$"#,##0</c:formatCode>
                <c:ptCount val="36"/>
                <c:pt idx="0">
                  <c:v>3855920297.2919998</c:v>
                </c:pt>
                <c:pt idx="1">
                  <c:v>5069099692.5679998</c:v>
                </c:pt>
                <c:pt idx="2">
                  <c:v>5471135026.9799995</c:v>
                </c:pt>
                <c:pt idx="3">
                  <c:v>6292665745.6960001</c:v>
                </c:pt>
                <c:pt idx="4">
                  <c:v>6836091357.6079998</c:v>
                </c:pt>
                <c:pt idx="5">
                  <c:v>5904905384.448</c:v>
                </c:pt>
                <c:pt idx="6">
                  <c:v>5715248752.1090002</c:v>
                </c:pt>
                <c:pt idx="7">
                  <c:v>5366972174.7399998</c:v>
                </c:pt>
                <c:pt idx="8">
                  <c:v>5085489213.0240002</c:v>
                </c:pt>
                <c:pt idx="9">
                  <c:v>4910458242.7380009</c:v>
                </c:pt>
                <c:pt idx="10">
                  <c:v>4782774986.2490005</c:v>
                </c:pt>
                <c:pt idx="11">
                  <c:v>5639925241.1300001</c:v>
                </c:pt>
                <c:pt idx="12">
                  <c:v>6207643519.5250006</c:v>
                </c:pt>
                <c:pt idx="13">
                  <c:v>6610143004.2959995</c:v>
                </c:pt>
                <c:pt idx="14">
                  <c:v>6010998561.3109999</c:v>
                </c:pt>
                <c:pt idx="15">
                  <c:v>6095279851.0199995</c:v>
                </c:pt>
                <c:pt idx="16">
                  <c:v>5500197090.4090004</c:v>
                </c:pt>
                <c:pt idx="17">
                  <c:v>5900056870.7220001</c:v>
                </c:pt>
                <c:pt idx="18">
                  <c:v>5052749772.5279999</c:v>
                </c:pt>
                <c:pt idx="19">
                  <c:v>5450127585.0240002</c:v>
                </c:pt>
                <c:pt idx="20">
                  <c:v>5465542207.4280005</c:v>
                </c:pt>
                <c:pt idx="21">
                  <c:v>4936818385.1700001</c:v>
                </c:pt>
                <c:pt idx="22">
                  <c:v>4878316960.2360001</c:v>
                </c:pt>
                <c:pt idx="23">
                  <c:v>4300582298.3220005</c:v>
                </c:pt>
                <c:pt idx="24">
                  <c:v>4685100070.651</c:v>
                </c:pt>
                <c:pt idx="25">
                  <c:v>4507546511.5760002</c:v>
                </c:pt>
                <c:pt idx="26">
                  <c:v>4002743913.1679997</c:v>
                </c:pt>
                <c:pt idx="27">
                  <c:v>3834509411.316</c:v>
                </c:pt>
                <c:pt idx="28">
                  <c:v>3964850020.2600002</c:v>
                </c:pt>
                <c:pt idx="29">
                  <c:v>4350311314.1799994</c:v>
                </c:pt>
                <c:pt idx="30">
                  <c:v>4415045597.9829998</c:v>
                </c:pt>
                <c:pt idx="31">
                  <c:v>4372897417.9619999</c:v>
                </c:pt>
                <c:pt idx="32">
                  <c:v>4422292311.632</c:v>
                </c:pt>
                <c:pt idx="33">
                  <c:v>4451273045.3909998</c:v>
                </c:pt>
                <c:pt idx="34">
                  <c:v>3990398181.2400002</c:v>
                </c:pt>
                <c:pt idx="35">
                  <c:v>4511533914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28527360"/>
        <c:axId val="128529152"/>
      </c:barChart>
      <c:dateAx>
        <c:axId val="12852736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txPr>
          <a:bodyPr rot="2700000"/>
          <a:lstStyle/>
          <a:p>
            <a:pPr>
              <a:defRPr sz="600"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28529152"/>
        <c:crosses val="autoZero"/>
        <c:auto val="1"/>
        <c:lblOffset val="100"/>
        <c:baseTimeUnit val="years"/>
        <c:majorUnit val="5"/>
        <c:majorTimeUnit val="years"/>
      </c:dateAx>
      <c:valAx>
        <c:axId val="128529152"/>
        <c:scaling>
          <c:orientation val="minMax"/>
        </c:scaling>
        <c:delete val="0"/>
        <c:axPos val="l"/>
        <c:majorGridlines/>
        <c:numFmt formatCode="&quot;$&quot;#,##0" sourceLinked="1"/>
        <c:majorTickMark val="out"/>
        <c:minorTickMark val="none"/>
        <c:tickLblPos val="nextTo"/>
        <c:txPr>
          <a:bodyPr/>
          <a:lstStyle/>
          <a:p>
            <a:pPr>
              <a:defRPr sz="600"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285273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'Shrimp Gulf'!$S$1</c:f>
              <c:strCache>
                <c:ptCount val="1"/>
                <c:pt idx="0">
                  <c:v>2010 $s</c:v>
                </c:pt>
              </c:strCache>
            </c:strRef>
          </c:tx>
          <c:invertIfNegative val="0"/>
          <c:cat>
            <c:numRef>
              <c:f>'Shrimp Gulf'!$B$2:$B$66</c:f>
              <c:numCache>
                <c:formatCode>m/d/yyyy</c:formatCode>
                <c:ptCount val="65"/>
                <c:pt idx="0">
                  <c:v>18264</c:v>
                </c:pt>
                <c:pt idx="1">
                  <c:v>18629</c:v>
                </c:pt>
                <c:pt idx="2">
                  <c:v>18994</c:v>
                </c:pt>
                <c:pt idx="3">
                  <c:v>19360</c:v>
                </c:pt>
                <c:pt idx="4">
                  <c:v>19725</c:v>
                </c:pt>
                <c:pt idx="5">
                  <c:v>20090</c:v>
                </c:pt>
                <c:pt idx="6">
                  <c:v>20455</c:v>
                </c:pt>
                <c:pt idx="7">
                  <c:v>20821</c:v>
                </c:pt>
                <c:pt idx="8">
                  <c:v>21186</c:v>
                </c:pt>
                <c:pt idx="9">
                  <c:v>21551</c:v>
                </c:pt>
                <c:pt idx="10">
                  <c:v>21916</c:v>
                </c:pt>
                <c:pt idx="11">
                  <c:v>22282</c:v>
                </c:pt>
                <c:pt idx="12">
                  <c:v>22647</c:v>
                </c:pt>
                <c:pt idx="13">
                  <c:v>23012</c:v>
                </c:pt>
                <c:pt idx="14">
                  <c:v>23377</c:v>
                </c:pt>
                <c:pt idx="15">
                  <c:v>23743</c:v>
                </c:pt>
                <c:pt idx="16">
                  <c:v>24108</c:v>
                </c:pt>
                <c:pt idx="17">
                  <c:v>24473</c:v>
                </c:pt>
                <c:pt idx="18">
                  <c:v>24838</c:v>
                </c:pt>
                <c:pt idx="19">
                  <c:v>25204</c:v>
                </c:pt>
                <c:pt idx="20">
                  <c:v>25569</c:v>
                </c:pt>
                <c:pt idx="21">
                  <c:v>25934</c:v>
                </c:pt>
                <c:pt idx="22">
                  <c:v>26299</c:v>
                </c:pt>
                <c:pt idx="23">
                  <c:v>26665</c:v>
                </c:pt>
                <c:pt idx="24">
                  <c:v>27030</c:v>
                </c:pt>
                <c:pt idx="25">
                  <c:v>27395</c:v>
                </c:pt>
                <c:pt idx="26">
                  <c:v>27760</c:v>
                </c:pt>
                <c:pt idx="27">
                  <c:v>28126</c:v>
                </c:pt>
                <c:pt idx="28">
                  <c:v>28491</c:v>
                </c:pt>
                <c:pt idx="29">
                  <c:v>28856</c:v>
                </c:pt>
                <c:pt idx="30">
                  <c:v>29221</c:v>
                </c:pt>
                <c:pt idx="31">
                  <c:v>29587</c:v>
                </c:pt>
                <c:pt idx="32">
                  <c:v>29952</c:v>
                </c:pt>
                <c:pt idx="33">
                  <c:v>30317</c:v>
                </c:pt>
                <c:pt idx="34">
                  <c:v>30682</c:v>
                </c:pt>
                <c:pt idx="35">
                  <c:v>31048</c:v>
                </c:pt>
                <c:pt idx="36">
                  <c:v>31413</c:v>
                </c:pt>
                <c:pt idx="37">
                  <c:v>31778</c:v>
                </c:pt>
                <c:pt idx="38">
                  <c:v>32143</c:v>
                </c:pt>
                <c:pt idx="39">
                  <c:v>32509</c:v>
                </c:pt>
                <c:pt idx="40">
                  <c:v>32874</c:v>
                </c:pt>
                <c:pt idx="41">
                  <c:v>33239</c:v>
                </c:pt>
                <c:pt idx="42">
                  <c:v>33604</c:v>
                </c:pt>
                <c:pt idx="43">
                  <c:v>33970</c:v>
                </c:pt>
                <c:pt idx="44">
                  <c:v>34335</c:v>
                </c:pt>
                <c:pt idx="45">
                  <c:v>34700</c:v>
                </c:pt>
                <c:pt idx="46">
                  <c:v>35065</c:v>
                </c:pt>
                <c:pt idx="47">
                  <c:v>35431</c:v>
                </c:pt>
                <c:pt idx="48">
                  <c:v>35796</c:v>
                </c:pt>
                <c:pt idx="49">
                  <c:v>36161</c:v>
                </c:pt>
                <c:pt idx="50">
                  <c:v>36526</c:v>
                </c:pt>
                <c:pt idx="51">
                  <c:v>36892</c:v>
                </c:pt>
                <c:pt idx="52">
                  <c:v>37257</c:v>
                </c:pt>
                <c:pt idx="53">
                  <c:v>37622</c:v>
                </c:pt>
                <c:pt idx="54">
                  <c:v>37987</c:v>
                </c:pt>
                <c:pt idx="55">
                  <c:v>38353</c:v>
                </c:pt>
                <c:pt idx="56">
                  <c:v>38718</c:v>
                </c:pt>
                <c:pt idx="57">
                  <c:v>39083</c:v>
                </c:pt>
                <c:pt idx="58">
                  <c:v>39448</c:v>
                </c:pt>
                <c:pt idx="59">
                  <c:v>39814</c:v>
                </c:pt>
                <c:pt idx="60">
                  <c:v>40179</c:v>
                </c:pt>
                <c:pt idx="61">
                  <c:v>40544</c:v>
                </c:pt>
                <c:pt idx="62">
                  <c:v>40909</c:v>
                </c:pt>
                <c:pt idx="63">
                  <c:v>41275</c:v>
                </c:pt>
                <c:pt idx="64">
                  <c:v>41640</c:v>
                </c:pt>
              </c:numCache>
            </c:numRef>
          </c:cat>
          <c:val>
            <c:numRef>
              <c:f>'Shrimp Gulf'!$S$2:$S$66</c:f>
              <c:numCache>
                <c:formatCode>"$"#,##0.00</c:formatCode>
                <c:ptCount val="65"/>
                <c:pt idx="0">
                  <c:v>299600126.59200001</c:v>
                </c:pt>
                <c:pt idx="1">
                  <c:v>370169898.43700004</c:v>
                </c:pt>
                <c:pt idx="2">
                  <c:v>396342866.96399999</c:v>
                </c:pt>
                <c:pt idx="3">
                  <c:v>541768774.44200003</c:v>
                </c:pt>
                <c:pt idx="4">
                  <c:v>434900120.88599998</c:v>
                </c:pt>
                <c:pt idx="5">
                  <c:v>443128948.55999994</c:v>
                </c:pt>
                <c:pt idx="6">
                  <c:v>501068825.41299999</c:v>
                </c:pt>
                <c:pt idx="7">
                  <c:v>491123532.39999998</c:v>
                </c:pt>
                <c:pt idx="8">
                  <c:v>481913613.76499999</c:v>
                </c:pt>
                <c:pt idx="9">
                  <c:v>377251135.00600004</c:v>
                </c:pt>
                <c:pt idx="10">
                  <c:v>424574170.46499997</c:v>
                </c:pt>
                <c:pt idx="11">
                  <c:v>318337386.08100003</c:v>
                </c:pt>
                <c:pt idx="12">
                  <c:v>451203517.63999999</c:v>
                </c:pt>
                <c:pt idx="13">
                  <c:v>468874481.46000004</c:v>
                </c:pt>
                <c:pt idx="14">
                  <c:v>476823415.68199998</c:v>
                </c:pt>
                <c:pt idx="15">
                  <c:v>488583257.87399995</c:v>
                </c:pt>
                <c:pt idx="16">
                  <c:v>554932554.58000004</c:v>
                </c:pt>
                <c:pt idx="17">
                  <c:v>581599023.91799998</c:v>
                </c:pt>
                <c:pt idx="18">
                  <c:v>597406348.83800006</c:v>
                </c:pt>
                <c:pt idx="19">
                  <c:v>599733012.13999999</c:v>
                </c:pt>
                <c:pt idx="20">
                  <c:v>604381909.29999995</c:v>
                </c:pt>
                <c:pt idx="21">
                  <c:v>731423948.36800003</c:v>
                </c:pt>
                <c:pt idx="22">
                  <c:v>856043031.9569999</c:v>
                </c:pt>
                <c:pt idx="23">
                  <c:v>843980297.87999988</c:v>
                </c:pt>
                <c:pt idx="24">
                  <c:v>610556492.98000002</c:v>
                </c:pt>
                <c:pt idx="25">
                  <c:v>722799577.28999996</c:v>
                </c:pt>
                <c:pt idx="26">
                  <c:v>1054650474.0799999</c:v>
                </c:pt>
                <c:pt idx="27">
                  <c:v>1071066355.576</c:v>
                </c:pt>
                <c:pt idx="28">
                  <c:v>1058315155.92</c:v>
                </c:pt>
                <c:pt idx="29">
                  <c:v>1146600196.576</c:v>
                </c:pt>
                <c:pt idx="30">
                  <c:v>866081538.75599992</c:v>
                </c:pt>
                <c:pt idx="31">
                  <c:v>958094521.94400001</c:v>
                </c:pt>
                <c:pt idx="32">
                  <c:v>952072267.89999986</c:v>
                </c:pt>
                <c:pt idx="33">
                  <c:v>902894384.88699996</c:v>
                </c:pt>
                <c:pt idx="34">
                  <c:v>896779971.47000003</c:v>
                </c:pt>
                <c:pt idx="35">
                  <c:v>815868168.91000009</c:v>
                </c:pt>
                <c:pt idx="36">
                  <c:v>1108730969.5899999</c:v>
                </c:pt>
                <c:pt idx="37">
                  <c:v>901776804.31099999</c:v>
                </c:pt>
                <c:pt idx="38">
                  <c:v>743326275.75399995</c:v>
                </c:pt>
                <c:pt idx="39">
                  <c:v>669887400.01599991</c:v>
                </c:pt>
                <c:pt idx="40">
                  <c:v>681578276.75999999</c:v>
                </c:pt>
                <c:pt idx="41">
                  <c:v>672434444.222</c:v>
                </c:pt>
                <c:pt idx="42">
                  <c:v>578891717.92200005</c:v>
                </c:pt>
                <c:pt idx="43">
                  <c:v>505039527.68099999</c:v>
                </c:pt>
                <c:pt idx="44" formatCode="&quot;$&quot;#,##0">
                  <c:v>672778354.62</c:v>
                </c:pt>
                <c:pt idx="45" formatCode="&quot;$&quot;#,##0">
                  <c:v>663070947.58800006</c:v>
                </c:pt>
                <c:pt idx="46" formatCode="&quot;$&quot;#,##0">
                  <c:v>566578882.73000002</c:v>
                </c:pt>
                <c:pt idx="47" formatCode="&quot;$&quot;#,##0">
                  <c:v>607560357.87899995</c:v>
                </c:pt>
                <c:pt idx="48" formatCode="&quot;$&quot;#,##0">
                  <c:v>628885760.51400006</c:v>
                </c:pt>
                <c:pt idx="49" formatCode="&quot;$&quot;#,##0">
                  <c:v>619216706.10799992</c:v>
                </c:pt>
                <c:pt idx="50" formatCode="&quot;$&quot;#,##0">
                  <c:v>796613201.81999993</c:v>
                </c:pt>
                <c:pt idx="51" formatCode="&quot;$&quot;#,##0">
                  <c:v>603216781.55200005</c:v>
                </c:pt>
                <c:pt idx="52" formatCode="&quot;$&quot;#,##0">
                  <c:v>461144545.176</c:v>
                </c:pt>
                <c:pt idx="53" formatCode="&quot;$&quot;#,##0">
                  <c:v>422651725.755</c:v>
                </c:pt>
                <c:pt idx="54" formatCode="&quot;$&quot;#,##0">
                  <c:v>419256896.54399997</c:v>
                </c:pt>
                <c:pt idx="55" formatCode="&quot;$&quot;#,##0">
                  <c:v>400230249.347</c:v>
                </c:pt>
                <c:pt idx="56" formatCode="&quot;$&quot;#,##0">
                  <c:v>428556819.06200004</c:v>
                </c:pt>
                <c:pt idx="57" formatCode="&quot;$&quot;#,##0">
                  <c:v>384825283.05200005</c:v>
                </c:pt>
                <c:pt idx="58" formatCode="&quot;$&quot;#,##0">
                  <c:v>370504110.79699999</c:v>
                </c:pt>
                <c:pt idx="59" formatCode="&quot;$&quot;#,##0">
                  <c:v>332255054.05599999</c:v>
                </c:pt>
                <c:pt idx="60" formatCode="&quot;$&quot;#,##0">
                  <c:v>337796460</c:v>
                </c:pt>
                <c:pt idx="61" formatCode="&quot;$&quot;#,##0">
                  <c:v>423987293.90999997</c:v>
                </c:pt>
                <c:pt idx="62" formatCode="&quot;$&quot;#,##0">
                  <c:v>370331014</c:v>
                </c:pt>
                <c:pt idx="63" formatCode="&quot;$&quot;#,##0">
                  <c:v>477557299.19999999</c:v>
                </c:pt>
                <c:pt idx="64" formatCode="&quot;$&quot;#,##0">
                  <c:v>536247495.04000002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348928"/>
        <c:axId val="128350464"/>
      </c:barChart>
      <c:dateAx>
        <c:axId val="12834892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28350464"/>
        <c:crosses val="autoZero"/>
        <c:auto val="1"/>
        <c:lblOffset val="100"/>
        <c:baseTimeUnit val="years"/>
      </c:dateAx>
      <c:valAx>
        <c:axId val="128350464"/>
        <c:scaling>
          <c:orientation val="minMax"/>
        </c:scaling>
        <c:delete val="0"/>
        <c:axPos val="l"/>
        <c:majorGridlines/>
        <c:numFmt formatCode="&quot;$&quot;#,##0.00" sourceLinked="1"/>
        <c:majorTickMark val="out"/>
        <c:minorTickMark val="none"/>
        <c:tickLblPos val="nextTo"/>
        <c:crossAx val="1283489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95304024496938"/>
          <c:y val="5.1400554097404488E-2"/>
          <c:w val="0.73830314960629928"/>
          <c:h val="0.712550306211723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'National &amp; Alaska'!$F$5</c:f>
              <c:strCache>
                <c:ptCount val="1"/>
                <c:pt idx="0">
                  <c:v>Alaska Landings</c:v>
                </c:pt>
              </c:strCache>
            </c:strRef>
          </c:tx>
          <c:invertIfNegative val="0"/>
          <c:cat>
            <c:numRef>
              <c:f>'National &amp; Alaska'!$B$6:$B$66</c:f>
              <c:numCache>
                <c:formatCode>m/d/yyyy</c:formatCode>
                <c:ptCount val="61"/>
                <c:pt idx="0">
                  <c:v>18264</c:v>
                </c:pt>
                <c:pt idx="1">
                  <c:v>18629</c:v>
                </c:pt>
                <c:pt idx="2">
                  <c:v>18994</c:v>
                </c:pt>
                <c:pt idx="3">
                  <c:v>19360</c:v>
                </c:pt>
                <c:pt idx="4">
                  <c:v>19725</c:v>
                </c:pt>
                <c:pt idx="5">
                  <c:v>20090</c:v>
                </c:pt>
                <c:pt idx="6">
                  <c:v>20455</c:v>
                </c:pt>
                <c:pt idx="7">
                  <c:v>20821</c:v>
                </c:pt>
                <c:pt idx="8">
                  <c:v>21186</c:v>
                </c:pt>
                <c:pt idx="9">
                  <c:v>21551</c:v>
                </c:pt>
                <c:pt idx="10">
                  <c:v>21916</c:v>
                </c:pt>
                <c:pt idx="11">
                  <c:v>22282</c:v>
                </c:pt>
                <c:pt idx="12">
                  <c:v>22647</c:v>
                </c:pt>
                <c:pt idx="13">
                  <c:v>23012</c:v>
                </c:pt>
                <c:pt idx="14">
                  <c:v>23377</c:v>
                </c:pt>
                <c:pt idx="15">
                  <c:v>23743</c:v>
                </c:pt>
                <c:pt idx="16">
                  <c:v>24108</c:v>
                </c:pt>
                <c:pt idx="17">
                  <c:v>24473</c:v>
                </c:pt>
                <c:pt idx="18">
                  <c:v>24838</c:v>
                </c:pt>
                <c:pt idx="19">
                  <c:v>25204</c:v>
                </c:pt>
                <c:pt idx="20">
                  <c:v>25569</c:v>
                </c:pt>
                <c:pt idx="21">
                  <c:v>25934</c:v>
                </c:pt>
                <c:pt idx="22">
                  <c:v>26299</c:v>
                </c:pt>
                <c:pt idx="23">
                  <c:v>26665</c:v>
                </c:pt>
                <c:pt idx="24">
                  <c:v>27030</c:v>
                </c:pt>
                <c:pt idx="25">
                  <c:v>27395</c:v>
                </c:pt>
                <c:pt idx="26">
                  <c:v>27760</c:v>
                </c:pt>
                <c:pt idx="27">
                  <c:v>28126</c:v>
                </c:pt>
                <c:pt idx="28">
                  <c:v>28491</c:v>
                </c:pt>
                <c:pt idx="29">
                  <c:v>28856</c:v>
                </c:pt>
                <c:pt idx="30">
                  <c:v>29221</c:v>
                </c:pt>
                <c:pt idx="31">
                  <c:v>29587</c:v>
                </c:pt>
                <c:pt idx="32">
                  <c:v>29952</c:v>
                </c:pt>
                <c:pt idx="33">
                  <c:v>30317</c:v>
                </c:pt>
                <c:pt idx="34">
                  <c:v>30682</c:v>
                </c:pt>
                <c:pt idx="35">
                  <c:v>31048</c:v>
                </c:pt>
                <c:pt idx="36">
                  <c:v>31413</c:v>
                </c:pt>
                <c:pt idx="37">
                  <c:v>31778</c:v>
                </c:pt>
                <c:pt idx="38">
                  <c:v>32143</c:v>
                </c:pt>
                <c:pt idx="39">
                  <c:v>32509</c:v>
                </c:pt>
                <c:pt idx="40">
                  <c:v>32874</c:v>
                </c:pt>
                <c:pt idx="41">
                  <c:v>33239</c:v>
                </c:pt>
                <c:pt idx="42">
                  <c:v>33604</c:v>
                </c:pt>
                <c:pt idx="43">
                  <c:v>33970</c:v>
                </c:pt>
                <c:pt idx="44">
                  <c:v>34335</c:v>
                </c:pt>
                <c:pt idx="45">
                  <c:v>34700</c:v>
                </c:pt>
                <c:pt idx="46">
                  <c:v>35065</c:v>
                </c:pt>
                <c:pt idx="47">
                  <c:v>35431</c:v>
                </c:pt>
                <c:pt idx="48">
                  <c:v>35796</c:v>
                </c:pt>
                <c:pt idx="49">
                  <c:v>36161</c:v>
                </c:pt>
                <c:pt idx="50">
                  <c:v>36526</c:v>
                </c:pt>
                <c:pt idx="51">
                  <c:v>36892</c:v>
                </c:pt>
                <c:pt idx="52">
                  <c:v>37257</c:v>
                </c:pt>
                <c:pt idx="53">
                  <c:v>37622</c:v>
                </c:pt>
                <c:pt idx="54">
                  <c:v>37987</c:v>
                </c:pt>
                <c:pt idx="55">
                  <c:v>38353</c:v>
                </c:pt>
                <c:pt idx="56">
                  <c:v>38718</c:v>
                </c:pt>
                <c:pt idx="57">
                  <c:v>39083</c:v>
                </c:pt>
                <c:pt idx="58">
                  <c:v>39448</c:v>
                </c:pt>
                <c:pt idx="59">
                  <c:v>39814</c:v>
                </c:pt>
                <c:pt idx="60">
                  <c:v>40179</c:v>
                </c:pt>
              </c:numCache>
            </c:numRef>
          </c:cat>
          <c:val>
            <c:numRef>
              <c:f>'National &amp; Alaska'!$F$6:$F$66</c:f>
              <c:numCache>
                <c:formatCode>"$"#,##0</c:formatCode>
                <c:ptCount val="61"/>
                <c:pt idx="0">
                  <c:v>31371626</c:v>
                </c:pt>
                <c:pt idx="1">
                  <c:v>39260240</c:v>
                </c:pt>
                <c:pt idx="2">
                  <c:v>37238384</c:v>
                </c:pt>
                <c:pt idx="3">
                  <c:v>26466835</c:v>
                </c:pt>
                <c:pt idx="4">
                  <c:v>31251041</c:v>
                </c:pt>
                <c:pt idx="5">
                  <c:v>26767572</c:v>
                </c:pt>
                <c:pt idx="6">
                  <c:v>37739047</c:v>
                </c:pt>
                <c:pt idx="7">
                  <c:v>31554199</c:v>
                </c:pt>
                <c:pt idx="8">
                  <c:v>33196757</c:v>
                </c:pt>
                <c:pt idx="9">
                  <c:v>28786695</c:v>
                </c:pt>
                <c:pt idx="10">
                  <c:v>40933863</c:v>
                </c:pt>
                <c:pt idx="11">
                  <c:v>46469660</c:v>
                </c:pt>
                <c:pt idx="12">
                  <c:v>57239340</c:v>
                </c:pt>
                <c:pt idx="13">
                  <c:v>45686760</c:v>
                </c:pt>
                <c:pt idx="14">
                  <c:v>55935770</c:v>
                </c:pt>
                <c:pt idx="15">
                  <c:v>70327090</c:v>
                </c:pt>
                <c:pt idx="16">
                  <c:v>80221218</c:v>
                </c:pt>
                <c:pt idx="17">
                  <c:v>47301359</c:v>
                </c:pt>
                <c:pt idx="18">
                  <c:v>79093030</c:v>
                </c:pt>
                <c:pt idx="19">
                  <c:v>70430693</c:v>
                </c:pt>
                <c:pt idx="20">
                  <c:v>96117726</c:v>
                </c:pt>
                <c:pt idx="21">
                  <c:v>83766504</c:v>
                </c:pt>
                <c:pt idx="22">
                  <c:v>102089981</c:v>
                </c:pt>
                <c:pt idx="23">
                  <c:v>152299269</c:v>
                </c:pt>
                <c:pt idx="24">
                  <c:v>145220050</c:v>
                </c:pt>
                <c:pt idx="25">
                  <c:v>129713179</c:v>
                </c:pt>
                <c:pt idx="26">
                  <c:v>242120381</c:v>
                </c:pt>
                <c:pt idx="27">
                  <c:v>349198050</c:v>
                </c:pt>
                <c:pt idx="28">
                  <c:v>504883505</c:v>
                </c:pt>
                <c:pt idx="29">
                  <c:v>652052261</c:v>
                </c:pt>
                <c:pt idx="30">
                  <c:v>547754840</c:v>
                </c:pt>
                <c:pt idx="31">
                  <c:v>634627039</c:v>
                </c:pt>
                <c:pt idx="32">
                  <c:v>571347763</c:v>
                </c:pt>
                <c:pt idx="33">
                  <c:v>547831657</c:v>
                </c:pt>
                <c:pt idx="34">
                  <c:v>508546698</c:v>
                </c:pt>
                <c:pt idx="35">
                  <c:v>604299019</c:v>
                </c:pt>
                <c:pt idx="36">
                  <c:v>804194354</c:v>
                </c:pt>
                <c:pt idx="37">
                  <c:v>981742008</c:v>
                </c:pt>
                <c:pt idx="38">
                  <c:v>1382236705</c:v>
                </c:pt>
                <c:pt idx="39">
                  <c:v>1274057857</c:v>
                </c:pt>
                <c:pt idx="40">
                  <c:v>1493554088</c:v>
                </c:pt>
                <c:pt idx="41">
                  <c:v>1270589530</c:v>
                </c:pt>
                <c:pt idx="42">
                  <c:v>1662360164</c:v>
                </c:pt>
                <c:pt idx="43">
                  <c:v>1251280868</c:v>
                </c:pt>
                <c:pt idx="44">
                  <c:v>1367951181</c:v>
                </c:pt>
                <c:pt idx="45">
                  <c:v>1414386839</c:v>
                </c:pt>
                <c:pt idx="46">
                  <c:v>1219838580</c:v>
                </c:pt>
                <c:pt idx="47">
                  <c:v>1182025467</c:v>
                </c:pt>
                <c:pt idx="48">
                  <c:v>974626438</c:v>
                </c:pt>
                <c:pt idx="49">
                  <c:v>1103137968</c:v>
                </c:pt>
                <c:pt idx="50">
                  <c:v>956989763</c:v>
                </c:pt>
                <c:pt idx="51">
                  <c:v>869884842</c:v>
                </c:pt>
                <c:pt idx="52">
                  <c:v>811545335</c:v>
                </c:pt>
                <c:pt idx="53">
                  <c:v>989781418</c:v>
                </c:pt>
                <c:pt idx="54">
                  <c:v>1202463755</c:v>
                </c:pt>
                <c:pt idx="55">
                  <c:v>1287886961</c:v>
                </c:pt>
                <c:pt idx="56">
                  <c:v>1342293878</c:v>
                </c:pt>
                <c:pt idx="57">
                  <c:v>1493482123</c:v>
                </c:pt>
                <c:pt idx="58">
                  <c:v>1700851334</c:v>
                </c:pt>
                <c:pt idx="59">
                  <c:v>1333532931</c:v>
                </c:pt>
                <c:pt idx="60">
                  <c:v>1584006016</c:v>
                </c:pt>
              </c:numCache>
            </c:numRef>
          </c:val>
        </c:ser>
        <c:ser>
          <c:idx val="1"/>
          <c:order val="1"/>
          <c:tx>
            <c:strRef>
              <c:f>'National &amp; Alaska'!$H$5</c:f>
              <c:strCache>
                <c:ptCount val="1"/>
                <c:pt idx="0">
                  <c:v>Total US minus Alaska</c:v>
                </c:pt>
              </c:strCache>
            </c:strRef>
          </c:tx>
          <c:invertIfNegative val="0"/>
          <c:cat>
            <c:numRef>
              <c:f>'National &amp; Alaska'!$B$6:$B$66</c:f>
              <c:numCache>
                <c:formatCode>m/d/yyyy</c:formatCode>
                <c:ptCount val="61"/>
                <c:pt idx="0">
                  <c:v>18264</c:v>
                </c:pt>
                <c:pt idx="1">
                  <c:v>18629</c:v>
                </c:pt>
                <c:pt idx="2">
                  <c:v>18994</c:v>
                </c:pt>
                <c:pt idx="3">
                  <c:v>19360</c:v>
                </c:pt>
                <c:pt idx="4">
                  <c:v>19725</c:v>
                </c:pt>
                <c:pt idx="5">
                  <c:v>20090</c:v>
                </c:pt>
                <c:pt idx="6">
                  <c:v>20455</c:v>
                </c:pt>
                <c:pt idx="7">
                  <c:v>20821</c:v>
                </c:pt>
                <c:pt idx="8">
                  <c:v>21186</c:v>
                </c:pt>
                <c:pt idx="9">
                  <c:v>21551</c:v>
                </c:pt>
                <c:pt idx="10">
                  <c:v>21916</c:v>
                </c:pt>
                <c:pt idx="11">
                  <c:v>22282</c:v>
                </c:pt>
                <c:pt idx="12">
                  <c:v>22647</c:v>
                </c:pt>
                <c:pt idx="13">
                  <c:v>23012</c:v>
                </c:pt>
                <c:pt idx="14">
                  <c:v>23377</c:v>
                </c:pt>
                <c:pt idx="15">
                  <c:v>23743</c:v>
                </c:pt>
                <c:pt idx="16">
                  <c:v>24108</c:v>
                </c:pt>
                <c:pt idx="17">
                  <c:v>24473</c:v>
                </c:pt>
                <c:pt idx="18">
                  <c:v>24838</c:v>
                </c:pt>
                <c:pt idx="19">
                  <c:v>25204</c:v>
                </c:pt>
                <c:pt idx="20">
                  <c:v>25569</c:v>
                </c:pt>
                <c:pt idx="21">
                  <c:v>25934</c:v>
                </c:pt>
                <c:pt idx="22">
                  <c:v>26299</c:v>
                </c:pt>
                <c:pt idx="23">
                  <c:v>26665</c:v>
                </c:pt>
                <c:pt idx="24">
                  <c:v>27030</c:v>
                </c:pt>
                <c:pt idx="25">
                  <c:v>27395</c:v>
                </c:pt>
                <c:pt idx="26">
                  <c:v>27760</c:v>
                </c:pt>
                <c:pt idx="27">
                  <c:v>28126</c:v>
                </c:pt>
                <c:pt idx="28">
                  <c:v>28491</c:v>
                </c:pt>
                <c:pt idx="29">
                  <c:v>28856</c:v>
                </c:pt>
                <c:pt idx="30">
                  <c:v>29221</c:v>
                </c:pt>
                <c:pt idx="31">
                  <c:v>29587</c:v>
                </c:pt>
                <c:pt idx="32">
                  <c:v>29952</c:v>
                </c:pt>
                <c:pt idx="33">
                  <c:v>30317</c:v>
                </c:pt>
                <c:pt idx="34">
                  <c:v>30682</c:v>
                </c:pt>
                <c:pt idx="35">
                  <c:v>31048</c:v>
                </c:pt>
                <c:pt idx="36">
                  <c:v>31413</c:v>
                </c:pt>
                <c:pt idx="37">
                  <c:v>31778</c:v>
                </c:pt>
                <c:pt idx="38">
                  <c:v>32143</c:v>
                </c:pt>
                <c:pt idx="39">
                  <c:v>32509</c:v>
                </c:pt>
                <c:pt idx="40">
                  <c:v>32874</c:v>
                </c:pt>
                <c:pt idx="41">
                  <c:v>33239</c:v>
                </c:pt>
                <c:pt idx="42">
                  <c:v>33604</c:v>
                </c:pt>
                <c:pt idx="43">
                  <c:v>33970</c:v>
                </c:pt>
                <c:pt idx="44">
                  <c:v>34335</c:v>
                </c:pt>
                <c:pt idx="45">
                  <c:v>34700</c:v>
                </c:pt>
                <c:pt idx="46">
                  <c:v>35065</c:v>
                </c:pt>
                <c:pt idx="47">
                  <c:v>35431</c:v>
                </c:pt>
                <c:pt idx="48">
                  <c:v>35796</c:v>
                </c:pt>
                <c:pt idx="49">
                  <c:v>36161</c:v>
                </c:pt>
                <c:pt idx="50">
                  <c:v>36526</c:v>
                </c:pt>
                <c:pt idx="51">
                  <c:v>36892</c:v>
                </c:pt>
                <c:pt idx="52">
                  <c:v>37257</c:v>
                </c:pt>
                <c:pt idx="53">
                  <c:v>37622</c:v>
                </c:pt>
                <c:pt idx="54">
                  <c:v>37987</c:v>
                </c:pt>
                <c:pt idx="55">
                  <c:v>38353</c:v>
                </c:pt>
                <c:pt idx="56">
                  <c:v>38718</c:v>
                </c:pt>
                <c:pt idx="57">
                  <c:v>39083</c:v>
                </c:pt>
                <c:pt idx="58">
                  <c:v>39448</c:v>
                </c:pt>
                <c:pt idx="59">
                  <c:v>39814</c:v>
                </c:pt>
                <c:pt idx="60">
                  <c:v>40179</c:v>
                </c:pt>
              </c:numCache>
            </c:numRef>
          </c:cat>
          <c:val>
            <c:numRef>
              <c:f>'National &amp; Alaska'!$H$6:$H$66</c:f>
              <c:numCache>
                <c:formatCode>"$"#,##0</c:formatCode>
                <c:ptCount val="61"/>
                <c:pt idx="0">
                  <c:v>2758685987.928</c:v>
                </c:pt>
                <c:pt idx="1">
                  <c:v>2639295938.4920001</c:v>
                </c:pt>
                <c:pt idx="2">
                  <c:v>2596054318.0439997</c:v>
                </c:pt>
                <c:pt idx="3">
                  <c:v>2606166175.7879996</c:v>
                </c:pt>
                <c:pt idx="4">
                  <c:v>2588496915.7739997</c:v>
                </c:pt>
                <c:pt idx="5">
                  <c:v>2473192410.0479999</c:v>
                </c:pt>
                <c:pt idx="6">
                  <c:v>2614587456.8850002</c:v>
                </c:pt>
                <c:pt idx="7">
                  <c:v>2443469428.5599999</c:v>
                </c:pt>
                <c:pt idx="8">
                  <c:v>2513522294.145</c:v>
                </c:pt>
                <c:pt idx="9">
                  <c:v>2313680582.434</c:v>
                </c:pt>
                <c:pt idx="10">
                  <c:v>2250162003.8449998</c:v>
                </c:pt>
                <c:pt idx="11">
                  <c:v>2256724857.816</c:v>
                </c:pt>
                <c:pt idx="12">
                  <c:v>2388790557.9599996</c:v>
                </c:pt>
                <c:pt idx="13">
                  <c:v>2294671813.882</c:v>
                </c:pt>
                <c:pt idx="14">
                  <c:v>2296497396.2140002</c:v>
                </c:pt>
                <c:pt idx="15">
                  <c:v>2504609728.8119998</c:v>
                </c:pt>
                <c:pt idx="16">
                  <c:v>2525094512.6700006</c:v>
                </c:pt>
                <c:pt idx="17">
                  <c:v>2459623278.7220001</c:v>
                </c:pt>
                <c:pt idx="18">
                  <c:v>2533625274.9860001</c:v>
                </c:pt>
                <c:pt idx="19">
                  <c:v>2625476514.7639999</c:v>
                </c:pt>
                <c:pt idx="20">
                  <c:v>2803378740.8000002</c:v>
                </c:pt>
                <c:pt idx="21">
                  <c:v>2958379613.1360006</c:v>
                </c:pt>
                <c:pt idx="22">
                  <c:v>3273155467.1009998</c:v>
                </c:pt>
                <c:pt idx="23">
                  <c:v>3741051335.559</c:v>
                </c:pt>
                <c:pt idx="24">
                  <c:v>3361579689.9969997</c:v>
                </c:pt>
                <c:pt idx="25">
                  <c:v>3330192782.8049998</c:v>
                </c:pt>
                <c:pt idx="26">
                  <c:v>4141294392.5759997</c:v>
                </c:pt>
                <c:pt idx="27">
                  <c:v>4214720443.0799999</c:v>
                </c:pt>
                <c:pt idx="28">
                  <c:v>4604335304.9759998</c:v>
                </c:pt>
                <c:pt idx="29">
                  <c:v>4877326365.5640001</c:v>
                </c:pt>
                <c:pt idx="30">
                  <c:v>4455546077.8080006</c:v>
                </c:pt>
                <c:pt idx="31">
                  <c:v>4192778485.5480003</c:v>
                </c:pt>
                <c:pt idx="32">
                  <c:v>4075726230.3599997</c:v>
                </c:pt>
                <c:pt idx="33">
                  <c:v>3886285715.8509998</c:v>
                </c:pt>
                <c:pt idx="34">
                  <c:v>3843018723.6360006</c:v>
                </c:pt>
                <c:pt idx="35">
                  <c:v>3557860874.7360005</c:v>
                </c:pt>
                <c:pt idx="36">
                  <c:v>4039578476.6700001</c:v>
                </c:pt>
                <c:pt idx="37">
                  <c:v>4323680606.1730003</c:v>
                </c:pt>
                <c:pt idx="38">
                  <c:v>4062680756.9809995</c:v>
                </c:pt>
                <c:pt idx="39">
                  <c:v>3769930790.848</c:v>
                </c:pt>
                <c:pt idx="40">
                  <c:v>3604031632.2359996</c:v>
                </c:pt>
                <c:pt idx="41">
                  <c:v>3465983252.8790007</c:v>
                </c:pt>
                <c:pt idx="42">
                  <c:v>3316749175.8660002</c:v>
                </c:pt>
                <c:pt idx="43">
                  <c:v>3164566942.7160001</c:v>
                </c:pt>
                <c:pt idx="44">
                  <c:v>3437871397.7729998</c:v>
                </c:pt>
                <c:pt idx="45">
                  <c:v>3441554640.8190002</c:v>
                </c:pt>
                <c:pt idx="46">
                  <c:v>3241242758.9700003</c:v>
                </c:pt>
                <c:pt idx="47">
                  <c:v>3271944350.5830002</c:v>
                </c:pt>
                <c:pt idx="48">
                  <c:v>2996532124.2780004</c:v>
                </c:pt>
                <c:pt idx="49">
                  <c:v>3241092470.539</c:v>
                </c:pt>
                <c:pt idx="50">
                  <c:v>3334277062.1380005</c:v>
                </c:pt>
                <c:pt idx="51">
                  <c:v>2931045787.8239999</c:v>
                </c:pt>
                <c:pt idx="52">
                  <c:v>2850916465.296</c:v>
                </c:pt>
                <c:pt idx="53">
                  <c:v>2791959039.9300003</c:v>
                </c:pt>
                <c:pt idx="54">
                  <c:v>2962668140.9099994</c:v>
                </c:pt>
                <c:pt idx="55">
                  <c:v>2976475862.5459995</c:v>
                </c:pt>
                <c:pt idx="56">
                  <c:v>2920535441.9659996</c:v>
                </c:pt>
                <c:pt idx="57">
                  <c:v>2851149118.2360001</c:v>
                </c:pt>
                <c:pt idx="58">
                  <c:v>2728310644.0489998</c:v>
                </c:pt>
                <c:pt idx="59">
                  <c:v>2635528723.3440003</c:v>
                </c:pt>
                <c:pt idx="60">
                  <c:v>2927527898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17571584"/>
        <c:axId val="117573120"/>
      </c:barChart>
      <c:dateAx>
        <c:axId val="11757158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txPr>
          <a:bodyPr rot="2700000"/>
          <a:lstStyle/>
          <a:p>
            <a:pPr>
              <a:defRPr sz="6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17573120"/>
        <c:crosses val="autoZero"/>
        <c:auto val="1"/>
        <c:lblOffset val="100"/>
        <c:baseTimeUnit val="years"/>
      </c:dateAx>
      <c:valAx>
        <c:axId val="117573120"/>
        <c:scaling>
          <c:orientation val="minMax"/>
        </c:scaling>
        <c:delete val="0"/>
        <c:axPos val="l"/>
        <c:majorGridlines/>
        <c:numFmt formatCode="&quot;$&quot;#,##0" sourceLinked="1"/>
        <c:majorTickMark val="out"/>
        <c:minorTickMark val="none"/>
        <c:tickLblPos val="nextTo"/>
        <c:txPr>
          <a:bodyPr/>
          <a:lstStyle/>
          <a:p>
            <a:pPr>
              <a:defRPr sz="600">
                <a:latin typeface="Arial" pitchFamily="34" charset="0"/>
                <a:ea typeface="Adobe Heiti Std R" pitchFamily="34" charset="-128"/>
                <a:cs typeface="Arial" pitchFamily="34" charset="0"/>
              </a:defRPr>
            </a:pPr>
            <a:endParaRPr lang="en-US"/>
          </a:p>
        </c:txPr>
        <c:crossAx val="1175715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4672244094488183"/>
          <c:y val="0.11535688247302421"/>
          <c:w val="0.26378324584426949"/>
          <c:h val="0.1374591717701954"/>
        </c:manualLayout>
      </c:layout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en-US" sz="1000">
                <a:latin typeface="Arial" pitchFamily="34" charset="0"/>
                <a:cs typeface="Arial" pitchFamily="34" charset="0"/>
              </a:rPr>
              <a:t>Alaska Landings</a:t>
            </a:r>
          </a:p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en-US" sz="1000">
                <a:latin typeface="Arial" pitchFamily="34" charset="0"/>
                <a:cs typeface="Arial" pitchFamily="34" charset="0"/>
              </a:rPr>
              <a:t>(in</a:t>
            </a:r>
            <a:r>
              <a:rPr lang="en-US" sz="1000" baseline="0">
                <a:latin typeface="Arial" pitchFamily="34" charset="0"/>
                <a:cs typeface="Arial" pitchFamily="34" charset="0"/>
              </a:rPr>
              <a:t> </a:t>
            </a:r>
            <a:r>
              <a:rPr lang="en-US" sz="1000">
                <a:latin typeface="Arial" pitchFamily="34" charset="0"/>
                <a:cs typeface="Arial" pitchFamily="34" charset="0"/>
              </a:rPr>
              <a:t>2010 dollars)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'National &amp; Alaska'!$G$5</c:f>
              <c:strCache>
                <c:ptCount val="1"/>
                <c:pt idx="0">
                  <c:v>Alaska 2010 value</c:v>
                </c:pt>
              </c:strCache>
            </c:strRef>
          </c:tx>
          <c:invertIfNegative val="0"/>
          <c:cat>
            <c:numRef>
              <c:f>'National &amp; Alaska'!$B$6:$B$66</c:f>
              <c:numCache>
                <c:formatCode>m/d/yyyy</c:formatCode>
                <c:ptCount val="61"/>
                <c:pt idx="0">
                  <c:v>18264</c:v>
                </c:pt>
                <c:pt idx="1">
                  <c:v>18629</c:v>
                </c:pt>
                <c:pt idx="2">
                  <c:v>18994</c:v>
                </c:pt>
                <c:pt idx="3">
                  <c:v>19360</c:v>
                </c:pt>
                <c:pt idx="4">
                  <c:v>19725</c:v>
                </c:pt>
                <c:pt idx="5">
                  <c:v>20090</c:v>
                </c:pt>
                <c:pt idx="6">
                  <c:v>20455</c:v>
                </c:pt>
                <c:pt idx="7">
                  <c:v>20821</c:v>
                </c:pt>
                <c:pt idx="8">
                  <c:v>21186</c:v>
                </c:pt>
                <c:pt idx="9">
                  <c:v>21551</c:v>
                </c:pt>
                <c:pt idx="10">
                  <c:v>21916</c:v>
                </c:pt>
                <c:pt idx="11">
                  <c:v>22282</c:v>
                </c:pt>
                <c:pt idx="12">
                  <c:v>22647</c:v>
                </c:pt>
                <c:pt idx="13">
                  <c:v>23012</c:v>
                </c:pt>
                <c:pt idx="14">
                  <c:v>23377</c:v>
                </c:pt>
                <c:pt idx="15">
                  <c:v>23743</c:v>
                </c:pt>
                <c:pt idx="16">
                  <c:v>24108</c:v>
                </c:pt>
                <c:pt idx="17">
                  <c:v>24473</c:v>
                </c:pt>
                <c:pt idx="18">
                  <c:v>24838</c:v>
                </c:pt>
                <c:pt idx="19">
                  <c:v>25204</c:v>
                </c:pt>
                <c:pt idx="20">
                  <c:v>25569</c:v>
                </c:pt>
                <c:pt idx="21">
                  <c:v>25934</c:v>
                </c:pt>
                <c:pt idx="22">
                  <c:v>26299</c:v>
                </c:pt>
                <c:pt idx="23">
                  <c:v>26665</c:v>
                </c:pt>
                <c:pt idx="24">
                  <c:v>27030</c:v>
                </c:pt>
                <c:pt idx="25">
                  <c:v>27395</c:v>
                </c:pt>
                <c:pt idx="26">
                  <c:v>27760</c:v>
                </c:pt>
                <c:pt idx="27">
                  <c:v>28126</c:v>
                </c:pt>
                <c:pt idx="28">
                  <c:v>28491</c:v>
                </c:pt>
                <c:pt idx="29">
                  <c:v>28856</c:v>
                </c:pt>
                <c:pt idx="30">
                  <c:v>29221</c:v>
                </c:pt>
                <c:pt idx="31">
                  <c:v>29587</c:v>
                </c:pt>
                <c:pt idx="32">
                  <c:v>29952</c:v>
                </c:pt>
                <c:pt idx="33">
                  <c:v>30317</c:v>
                </c:pt>
                <c:pt idx="34">
                  <c:v>30682</c:v>
                </c:pt>
                <c:pt idx="35">
                  <c:v>31048</c:v>
                </c:pt>
                <c:pt idx="36">
                  <c:v>31413</c:v>
                </c:pt>
                <c:pt idx="37">
                  <c:v>31778</c:v>
                </c:pt>
                <c:pt idx="38">
                  <c:v>32143</c:v>
                </c:pt>
                <c:pt idx="39">
                  <c:v>32509</c:v>
                </c:pt>
                <c:pt idx="40">
                  <c:v>32874</c:v>
                </c:pt>
                <c:pt idx="41">
                  <c:v>33239</c:v>
                </c:pt>
                <c:pt idx="42">
                  <c:v>33604</c:v>
                </c:pt>
                <c:pt idx="43">
                  <c:v>33970</c:v>
                </c:pt>
                <c:pt idx="44">
                  <c:v>34335</c:v>
                </c:pt>
                <c:pt idx="45">
                  <c:v>34700</c:v>
                </c:pt>
                <c:pt idx="46">
                  <c:v>35065</c:v>
                </c:pt>
                <c:pt idx="47">
                  <c:v>35431</c:v>
                </c:pt>
                <c:pt idx="48">
                  <c:v>35796</c:v>
                </c:pt>
                <c:pt idx="49">
                  <c:v>36161</c:v>
                </c:pt>
                <c:pt idx="50">
                  <c:v>36526</c:v>
                </c:pt>
                <c:pt idx="51">
                  <c:v>36892</c:v>
                </c:pt>
                <c:pt idx="52">
                  <c:v>37257</c:v>
                </c:pt>
                <c:pt idx="53">
                  <c:v>37622</c:v>
                </c:pt>
                <c:pt idx="54">
                  <c:v>37987</c:v>
                </c:pt>
                <c:pt idx="55">
                  <c:v>38353</c:v>
                </c:pt>
                <c:pt idx="56">
                  <c:v>38718</c:v>
                </c:pt>
                <c:pt idx="57">
                  <c:v>39083</c:v>
                </c:pt>
                <c:pt idx="58">
                  <c:v>39448</c:v>
                </c:pt>
                <c:pt idx="59">
                  <c:v>39814</c:v>
                </c:pt>
                <c:pt idx="60">
                  <c:v>40179</c:v>
                </c:pt>
              </c:numCache>
            </c:numRef>
          </c:cat>
          <c:val>
            <c:numRef>
              <c:f>'National &amp; Alaska'!$G$6:$G$66</c:f>
              <c:numCache>
                <c:formatCode>"$"#,##0</c:formatCode>
                <c:ptCount val="61"/>
                <c:pt idx="0">
                  <c:v>283850472.04799998</c:v>
                </c:pt>
                <c:pt idx="1">
                  <c:v>329275632.88</c:v>
                </c:pt>
                <c:pt idx="2">
                  <c:v>306397423.55199999</c:v>
                </c:pt>
                <c:pt idx="3">
                  <c:v>216154641.44499999</c:v>
                </c:pt>
                <c:pt idx="4">
                  <c:v>253320938.34599999</c:v>
                </c:pt>
                <c:pt idx="5">
                  <c:v>217780965.79199997</c:v>
                </c:pt>
                <c:pt idx="6">
                  <c:v>302553939.79899997</c:v>
                </c:pt>
                <c:pt idx="7">
                  <c:v>244860584.23999998</c:v>
                </c:pt>
                <c:pt idx="8">
                  <c:v>250469531.565</c:v>
                </c:pt>
                <c:pt idx="9">
                  <c:v>215698705.63500002</c:v>
                </c:pt>
                <c:pt idx="10">
                  <c:v>301559768.72100002</c:v>
                </c:pt>
                <c:pt idx="11">
                  <c:v>338903230.38</c:v>
                </c:pt>
                <c:pt idx="12">
                  <c:v>413268034.80000001</c:v>
                </c:pt>
                <c:pt idx="13">
                  <c:v>325563851.75999999</c:v>
                </c:pt>
                <c:pt idx="14">
                  <c:v>393452206.18000001</c:v>
                </c:pt>
                <c:pt idx="15">
                  <c:v>486804116.97999996</c:v>
                </c:pt>
                <c:pt idx="16">
                  <c:v>539888797.13999999</c:v>
                </c:pt>
                <c:pt idx="17">
                  <c:v>308830572.91100001</c:v>
                </c:pt>
                <c:pt idx="18">
                  <c:v>495596925.98000002</c:v>
                </c:pt>
                <c:pt idx="19">
                  <c:v>418499177.80599999</c:v>
                </c:pt>
                <c:pt idx="20">
                  <c:v>540181620.12</c:v>
                </c:pt>
                <c:pt idx="21">
                  <c:v>450998857.53600001</c:v>
                </c:pt>
                <c:pt idx="22">
                  <c:v>532603430.87699997</c:v>
                </c:pt>
                <c:pt idx="23">
                  <c:v>747941710.0589999</c:v>
                </c:pt>
                <c:pt idx="24">
                  <c:v>642308281.14999998</c:v>
                </c:pt>
                <c:pt idx="25">
                  <c:v>525727514.48699999</c:v>
                </c:pt>
                <c:pt idx="26">
                  <c:v>927805299.99199998</c:v>
                </c:pt>
                <c:pt idx="27">
                  <c:v>1256414583.8999999</c:v>
                </c:pt>
                <c:pt idx="28">
                  <c:v>1688330440.72</c:v>
                </c:pt>
                <c:pt idx="29">
                  <c:v>1958764992.0439999</c:v>
                </c:pt>
                <c:pt idx="30">
                  <c:v>1449359306.6399999</c:v>
                </c:pt>
                <c:pt idx="31">
                  <c:v>1522470266.5610001</c:v>
                </c:pt>
                <c:pt idx="32">
                  <c:v>1291245944.3799999</c:v>
                </c:pt>
                <c:pt idx="33">
                  <c:v>1199203497.1730001</c:v>
                </c:pt>
                <c:pt idx="34">
                  <c:v>1067439519.1020001</c:v>
                </c:pt>
                <c:pt idx="35">
                  <c:v>1224914111.513</c:v>
                </c:pt>
                <c:pt idx="36">
                  <c:v>1600346764.46</c:v>
                </c:pt>
                <c:pt idx="37">
                  <c:v>1883962913.352</c:v>
                </c:pt>
                <c:pt idx="38">
                  <c:v>2547462247.3150001</c:v>
                </c:pt>
                <c:pt idx="39">
                  <c:v>2241067770.4629998</c:v>
                </c:pt>
                <c:pt idx="40">
                  <c:v>2491248218.7839999</c:v>
                </c:pt>
                <c:pt idx="41">
                  <c:v>2034213837.53</c:v>
                </c:pt>
                <c:pt idx="42">
                  <c:v>2583307694.8559999</c:v>
                </c:pt>
                <c:pt idx="43">
                  <c:v>1888182829.8119998</c:v>
                </c:pt>
                <c:pt idx="44">
                  <c:v>2012256187.2510002</c:v>
                </c:pt>
                <c:pt idx="45">
                  <c:v>2023987566.609</c:v>
                </c:pt>
                <c:pt idx="46">
                  <c:v>1695575626.1999998</c:v>
                </c:pt>
                <c:pt idx="47">
                  <c:v>1606372609.6529999</c:v>
                </c:pt>
                <c:pt idx="48">
                  <c:v>1304050174.0440001</c:v>
                </c:pt>
                <c:pt idx="49">
                  <c:v>1444007600.112</c:v>
                </c:pt>
                <c:pt idx="50">
                  <c:v>1173269449.438</c:v>
                </c:pt>
                <c:pt idx="51">
                  <c:v>1071698125.344</c:v>
                </c:pt>
                <c:pt idx="52">
                  <c:v>983592946.01999998</c:v>
                </c:pt>
                <c:pt idx="53">
                  <c:v>1172890980.3300002</c:v>
                </c:pt>
                <c:pt idx="54">
                  <c:v>1387643173.27</c:v>
                </c:pt>
                <c:pt idx="55">
                  <c:v>1438569735.437</c:v>
                </c:pt>
                <c:pt idx="56">
                  <c:v>1452361975.9960001</c:v>
                </c:pt>
                <c:pt idx="57">
                  <c:v>1571143193.3960001</c:v>
                </c:pt>
                <c:pt idx="58">
                  <c:v>1722962401.3419998</c:v>
                </c:pt>
                <c:pt idx="59">
                  <c:v>1354869457.8959999</c:v>
                </c:pt>
                <c:pt idx="60">
                  <c:v>1584006016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17593600"/>
        <c:axId val="117595136"/>
      </c:barChart>
      <c:dateAx>
        <c:axId val="11759360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txPr>
          <a:bodyPr rot="2700000"/>
          <a:lstStyle/>
          <a:p>
            <a:pPr>
              <a:defRPr sz="600"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17595136"/>
        <c:crosses val="autoZero"/>
        <c:auto val="1"/>
        <c:lblOffset val="100"/>
        <c:baseTimeUnit val="years"/>
        <c:majorUnit val="5"/>
        <c:majorTimeUnit val="years"/>
      </c:dateAx>
      <c:valAx>
        <c:axId val="117595136"/>
        <c:scaling>
          <c:orientation val="minMax"/>
          <c:max val="8000000000"/>
        </c:scaling>
        <c:delete val="0"/>
        <c:axPos val="l"/>
        <c:majorGridlines/>
        <c:numFmt formatCode="&quot;$&quot;#,##0" sourceLinked="1"/>
        <c:majorTickMark val="out"/>
        <c:minorTickMark val="none"/>
        <c:tickLblPos val="nextTo"/>
        <c:txPr>
          <a:bodyPr/>
          <a:lstStyle/>
          <a:p>
            <a:pPr>
              <a:defRPr sz="600"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175936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en-US" sz="1000">
                <a:latin typeface="Arial" pitchFamily="34" charset="0"/>
                <a:cs typeface="Arial" pitchFamily="34" charset="0"/>
              </a:rPr>
              <a:t>Total US minus Alaska</a:t>
            </a:r>
          </a:p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en-US" sz="1000">
                <a:latin typeface="Arial" pitchFamily="34" charset="0"/>
                <a:cs typeface="Arial" pitchFamily="34" charset="0"/>
              </a:rPr>
              <a:t>(in 2010 dollars)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'National &amp; Alaska'!$H$5</c:f>
              <c:strCache>
                <c:ptCount val="1"/>
                <c:pt idx="0">
                  <c:v>Total US minus Alaska</c:v>
                </c:pt>
              </c:strCache>
            </c:strRef>
          </c:tx>
          <c:invertIfNegative val="0"/>
          <c:cat>
            <c:numRef>
              <c:f>'National &amp; Alaska'!$B$6:$B$66</c:f>
              <c:numCache>
                <c:formatCode>m/d/yyyy</c:formatCode>
                <c:ptCount val="61"/>
                <c:pt idx="0">
                  <c:v>18264</c:v>
                </c:pt>
                <c:pt idx="1">
                  <c:v>18629</c:v>
                </c:pt>
                <c:pt idx="2">
                  <c:v>18994</c:v>
                </c:pt>
                <c:pt idx="3">
                  <c:v>19360</c:v>
                </c:pt>
                <c:pt idx="4">
                  <c:v>19725</c:v>
                </c:pt>
                <c:pt idx="5">
                  <c:v>20090</c:v>
                </c:pt>
                <c:pt idx="6">
                  <c:v>20455</c:v>
                </c:pt>
                <c:pt idx="7">
                  <c:v>20821</c:v>
                </c:pt>
                <c:pt idx="8">
                  <c:v>21186</c:v>
                </c:pt>
                <c:pt idx="9">
                  <c:v>21551</c:v>
                </c:pt>
                <c:pt idx="10">
                  <c:v>21916</c:v>
                </c:pt>
                <c:pt idx="11">
                  <c:v>22282</c:v>
                </c:pt>
                <c:pt idx="12">
                  <c:v>22647</c:v>
                </c:pt>
                <c:pt idx="13">
                  <c:v>23012</c:v>
                </c:pt>
                <c:pt idx="14">
                  <c:v>23377</c:v>
                </c:pt>
                <c:pt idx="15">
                  <c:v>23743</c:v>
                </c:pt>
                <c:pt idx="16">
                  <c:v>24108</c:v>
                </c:pt>
                <c:pt idx="17">
                  <c:v>24473</c:v>
                </c:pt>
                <c:pt idx="18">
                  <c:v>24838</c:v>
                </c:pt>
                <c:pt idx="19">
                  <c:v>25204</c:v>
                </c:pt>
                <c:pt idx="20">
                  <c:v>25569</c:v>
                </c:pt>
                <c:pt idx="21">
                  <c:v>25934</c:v>
                </c:pt>
                <c:pt idx="22">
                  <c:v>26299</c:v>
                </c:pt>
                <c:pt idx="23">
                  <c:v>26665</c:v>
                </c:pt>
                <c:pt idx="24">
                  <c:v>27030</c:v>
                </c:pt>
                <c:pt idx="25">
                  <c:v>27395</c:v>
                </c:pt>
                <c:pt idx="26">
                  <c:v>27760</c:v>
                </c:pt>
                <c:pt idx="27">
                  <c:v>28126</c:v>
                </c:pt>
                <c:pt idx="28">
                  <c:v>28491</c:v>
                </c:pt>
                <c:pt idx="29">
                  <c:v>28856</c:v>
                </c:pt>
                <c:pt idx="30">
                  <c:v>29221</c:v>
                </c:pt>
                <c:pt idx="31">
                  <c:v>29587</c:v>
                </c:pt>
                <c:pt idx="32">
                  <c:v>29952</c:v>
                </c:pt>
                <c:pt idx="33">
                  <c:v>30317</c:v>
                </c:pt>
                <c:pt idx="34">
                  <c:v>30682</c:v>
                </c:pt>
                <c:pt idx="35">
                  <c:v>31048</c:v>
                </c:pt>
                <c:pt idx="36">
                  <c:v>31413</c:v>
                </c:pt>
                <c:pt idx="37">
                  <c:v>31778</c:v>
                </c:pt>
                <c:pt idx="38">
                  <c:v>32143</c:v>
                </c:pt>
                <c:pt idx="39">
                  <c:v>32509</c:v>
                </c:pt>
                <c:pt idx="40">
                  <c:v>32874</c:v>
                </c:pt>
                <c:pt idx="41">
                  <c:v>33239</c:v>
                </c:pt>
                <c:pt idx="42">
                  <c:v>33604</c:v>
                </c:pt>
                <c:pt idx="43">
                  <c:v>33970</c:v>
                </c:pt>
                <c:pt idx="44">
                  <c:v>34335</c:v>
                </c:pt>
                <c:pt idx="45">
                  <c:v>34700</c:v>
                </c:pt>
                <c:pt idx="46">
                  <c:v>35065</c:v>
                </c:pt>
                <c:pt idx="47">
                  <c:v>35431</c:v>
                </c:pt>
                <c:pt idx="48">
                  <c:v>35796</c:v>
                </c:pt>
                <c:pt idx="49">
                  <c:v>36161</c:v>
                </c:pt>
                <c:pt idx="50">
                  <c:v>36526</c:v>
                </c:pt>
                <c:pt idx="51">
                  <c:v>36892</c:v>
                </c:pt>
                <c:pt idx="52">
                  <c:v>37257</c:v>
                </c:pt>
                <c:pt idx="53">
                  <c:v>37622</c:v>
                </c:pt>
                <c:pt idx="54">
                  <c:v>37987</c:v>
                </c:pt>
                <c:pt idx="55">
                  <c:v>38353</c:v>
                </c:pt>
                <c:pt idx="56">
                  <c:v>38718</c:v>
                </c:pt>
                <c:pt idx="57">
                  <c:v>39083</c:v>
                </c:pt>
                <c:pt idx="58">
                  <c:v>39448</c:v>
                </c:pt>
                <c:pt idx="59">
                  <c:v>39814</c:v>
                </c:pt>
                <c:pt idx="60">
                  <c:v>40179</c:v>
                </c:pt>
              </c:numCache>
            </c:numRef>
          </c:cat>
          <c:val>
            <c:numRef>
              <c:f>'National &amp; Alaska'!$H$6:$H$66</c:f>
              <c:numCache>
                <c:formatCode>"$"#,##0</c:formatCode>
                <c:ptCount val="61"/>
                <c:pt idx="0">
                  <c:v>2758685987.928</c:v>
                </c:pt>
                <c:pt idx="1">
                  <c:v>2639295938.4920001</c:v>
                </c:pt>
                <c:pt idx="2">
                  <c:v>2596054318.0439997</c:v>
                </c:pt>
                <c:pt idx="3">
                  <c:v>2606166175.7879996</c:v>
                </c:pt>
                <c:pt idx="4">
                  <c:v>2588496915.7739997</c:v>
                </c:pt>
                <c:pt idx="5">
                  <c:v>2473192410.0479999</c:v>
                </c:pt>
                <c:pt idx="6">
                  <c:v>2614587456.8850002</c:v>
                </c:pt>
                <c:pt idx="7">
                  <c:v>2443469428.5599999</c:v>
                </c:pt>
                <c:pt idx="8">
                  <c:v>2513522294.145</c:v>
                </c:pt>
                <c:pt idx="9">
                  <c:v>2313680582.434</c:v>
                </c:pt>
                <c:pt idx="10">
                  <c:v>2250162003.8449998</c:v>
                </c:pt>
                <c:pt idx="11">
                  <c:v>2256724857.816</c:v>
                </c:pt>
                <c:pt idx="12">
                  <c:v>2388790557.9599996</c:v>
                </c:pt>
                <c:pt idx="13">
                  <c:v>2294671813.882</c:v>
                </c:pt>
                <c:pt idx="14">
                  <c:v>2296497396.2140002</c:v>
                </c:pt>
                <c:pt idx="15">
                  <c:v>2504609728.8119998</c:v>
                </c:pt>
                <c:pt idx="16">
                  <c:v>2525094512.6700006</c:v>
                </c:pt>
                <c:pt idx="17">
                  <c:v>2459623278.7220001</c:v>
                </c:pt>
                <c:pt idx="18">
                  <c:v>2533625274.9860001</c:v>
                </c:pt>
                <c:pt idx="19">
                  <c:v>2625476514.7639999</c:v>
                </c:pt>
                <c:pt idx="20">
                  <c:v>2803378740.8000002</c:v>
                </c:pt>
                <c:pt idx="21">
                  <c:v>2958379613.1360006</c:v>
                </c:pt>
                <c:pt idx="22">
                  <c:v>3273155467.1009998</c:v>
                </c:pt>
                <c:pt idx="23">
                  <c:v>3741051335.559</c:v>
                </c:pt>
                <c:pt idx="24">
                  <c:v>3361579689.9969997</c:v>
                </c:pt>
                <c:pt idx="25">
                  <c:v>3330192782.8049998</c:v>
                </c:pt>
                <c:pt idx="26">
                  <c:v>4141294392.5759997</c:v>
                </c:pt>
                <c:pt idx="27">
                  <c:v>4214720443.0799999</c:v>
                </c:pt>
                <c:pt idx="28">
                  <c:v>4604335304.9759998</c:v>
                </c:pt>
                <c:pt idx="29">
                  <c:v>4877326365.5640001</c:v>
                </c:pt>
                <c:pt idx="30">
                  <c:v>4455546077.8080006</c:v>
                </c:pt>
                <c:pt idx="31">
                  <c:v>4192778485.5480003</c:v>
                </c:pt>
                <c:pt idx="32">
                  <c:v>4075726230.3599997</c:v>
                </c:pt>
                <c:pt idx="33">
                  <c:v>3886285715.8509998</c:v>
                </c:pt>
                <c:pt idx="34">
                  <c:v>3843018723.6360006</c:v>
                </c:pt>
                <c:pt idx="35">
                  <c:v>3557860874.7360005</c:v>
                </c:pt>
                <c:pt idx="36">
                  <c:v>4039578476.6700001</c:v>
                </c:pt>
                <c:pt idx="37">
                  <c:v>4323680606.1730003</c:v>
                </c:pt>
                <c:pt idx="38">
                  <c:v>4062680756.9809995</c:v>
                </c:pt>
                <c:pt idx="39">
                  <c:v>3769930790.848</c:v>
                </c:pt>
                <c:pt idx="40">
                  <c:v>3604031632.2359996</c:v>
                </c:pt>
                <c:pt idx="41">
                  <c:v>3465983252.8790007</c:v>
                </c:pt>
                <c:pt idx="42">
                  <c:v>3316749175.8660002</c:v>
                </c:pt>
                <c:pt idx="43">
                  <c:v>3164566942.7160001</c:v>
                </c:pt>
                <c:pt idx="44">
                  <c:v>3437871397.7729998</c:v>
                </c:pt>
                <c:pt idx="45">
                  <c:v>3441554640.8190002</c:v>
                </c:pt>
                <c:pt idx="46">
                  <c:v>3241242758.9700003</c:v>
                </c:pt>
                <c:pt idx="47">
                  <c:v>3271944350.5830002</c:v>
                </c:pt>
                <c:pt idx="48">
                  <c:v>2996532124.2780004</c:v>
                </c:pt>
                <c:pt idx="49">
                  <c:v>3241092470.539</c:v>
                </c:pt>
                <c:pt idx="50">
                  <c:v>3334277062.1380005</c:v>
                </c:pt>
                <c:pt idx="51">
                  <c:v>2931045787.8239999</c:v>
                </c:pt>
                <c:pt idx="52">
                  <c:v>2850916465.296</c:v>
                </c:pt>
                <c:pt idx="53">
                  <c:v>2791959039.9300003</c:v>
                </c:pt>
                <c:pt idx="54">
                  <c:v>2962668140.9099994</c:v>
                </c:pt>
                <c:pt idx="55">
                  <c:v>2976475862.5459995</c:v>
                </c:pt>
                <c:pt idx="56">
                  <c:v>2920535441.9659996</c:v>
                </c:pt>
                <c:pt idx="57">
                  <c:v>2851149118.2360001</c:v>
                </c:pt>
                <c:pt idx="58">
                  <c:v>2728310644.0489998</c:v>
                </c:pt>
                <c:pt idx="59">
                  <c:v>2635528723.3440003</c:v>
                </c:pt>
                <c:pt idx="60">
                  <c:v>2927527898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17635712"/>
        <c:axId val="118227328"/>
      </c:barChart>
      <c:dateAx>
        <c:axId val="11763571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txPr>
          <a:bodyPr rot="2700000"/>
          <a:lstStyle/>
          <a:p>
            <a:pPr>
              <a:defRPr sz="600"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18227328"/>
        <c:crosses val="autoZero"/>
        <c:auto val="1"/>
        <c:lblOffset val="100"/>
        <c:baseTimeUnit val="years"/>
      </c:dateAx>
      <c:valAx>
        <c:axId val="118227328"/>
        <c:scaling>
          <c:orientation val="minMax"/>
        </c:scaling>
        <c:delete val="0"/>
        <c:axPos val="l"/>
        <c:majorGridlines/>
        <c:numFmt formatCode="&quot;$&quot;#,##0" sourceLinked="1"/>
        <c:majorTickMark val="out"/>
        <c:minorTickMark val="none"/>
        <c:tickLblPos val="nextTo"/>
        <c:txPr>
          <a:bodyPr/>
          <a:lstStyle/>
          <a:p>
            <a:pPr>
              <a:defRPr sz="600"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176357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 sz="1200">
                <a:latin typeface="Arial" pitchFamily="34" charset="0"/>
                <a:cs typeface="Arial" pitchFamily="34" charset="0"/>
              </a:rPr>
              <a:t>Total US Landings minus Alaska</a:t>
            </a:r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 sz="1200">
                <a:latin typeface="Arial" pitchFamily="34" charset="0"/>
                <a:cs typeface="Arial" pitchFamily="34" charset="0"/>
              </a:rPr>
              <a:t>(in 2010 dollars)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'National &amp; Alaska'!$H$5</c:f>
              <c:strCache>
                <c:ptCount val="1"/>
                <c:pt idx="0">
                  <c:v>Total US minus Alaska</c:v>
                </c:pt>
              </c:strCache>
            </c:strRef>
          </c:tx>
          <c:invertIfNegative val="0"/>
          <c:cat>
            <c:numRef>
              <c:f>'National &amp; Alaska'!$B$6:$B$66</c:f>
              <c:numCache>
                <c:formatCode>m/d/yyyy</c:formatCode>
                <c:ptCount val="61"/>
                <c:pt idx="0">
                  <c:v>18264</c:v>
                </c:pt>
                <c:pt idx="1">
                  <c:v>18629</c:v>
                </c:pt>
                <c:pt idx="2">
                  <c:v>18994</c:v>
                </c:pt>
                <c:pt idx="3">
                  <c:v>19360</c:v>
                </c:pt>
                <c:pt idx="4">
                  <c:v>19725</c:v>
                </c:pt>
                <c:pt idx="5">
                  <c:v>20090</c:v>
                </c:pt>
                <c:pt idx="6">
                  <c:v>20455</c:v>
                </c:pt>
                <c:pt idx="7">
                  <c:v>20821</c:v>
                </c:pt>
                <c:pt idx="8">
                  <c:v>21186</c:v>
                </c:pt>
                <c:pt idx="9">
                  <c:v>21551</c:v>
                </c:pt>
                <c:pt idx="10">
                  <c:v>21916</c:v>
                </c:pt>
                <c:pt idx="11">
                  <c:v>22282</c:v>
                </c:pt>
                <c:pt idx="12">
                  <c:v>22647</c:v>
                </c:pt>
                <c:pt idx="13">
                  <c:v>23012</c:v>
                </c:pt>
                <c:pt idx="14">
                  <c:v>23377</c:v>
                </c:pt>
                <c:pt idx="15">
                  <c:v>23743</c:v>
                </c:pt>
                <c:pt idx="16">
                  <c:v>24108</c:v>
                </c:pt>
                <c:pt idx="17">
                  <c:v>24473</c:v>
                </c:pt>
                <c:pt idx="18">
                  <c:v>24838</c:v>
                </c:pt>
                <c:pt idx="19">
                  <c:v>25204</c:v>
                </c:pt>
                <c:pt idx="20">
                  <c:v>25569</c:v>
                </c:pt>
                <c:pt idx="21">
                  <c:v>25934</c:v>
                </c:pt>
                <c:pt idx="22">
                  <c:v>26299</c:v>
                </c:pt>
                <c:pt idx="23">
                  <c:v>26665</c:v>
                </c:pt>
                <c:pt idx="24">
                  <c:v>27030</c:v>
                </c:pt>
                <c:pt idx="25">
                  <c:v>27395</c:v>
                </c:pt>
                <c:pt idx="26">
                  <c:v>27760</c:v>
                </c:pt>
                <c:pt idx="27">
                  <c:v>28126</c:v>
                </c:pt>
                <c:pt idx="28">
                  <c:v>28491</c:v>
                </c:pt>
                <c:pt idx="29">
                  <c:v>28856</c:v>
                </c:pt>
                <c:pt idx="30">
                  <c:v>29221</c:v>
                </c:pt>
                <c:pt idx="31">
                  <c:v>29587</c:v>
                </c:pt>
                <c:pt idx="32">
                  <c:v>29952</c:v>
                </c:pt>
                <c:pt idx="33">
                  <c:v>30317</c:v>
                </c:pt>
                <c:pt idx="34">
                  <c:v>30682</c:v>
                </c:pt>
                <c:pt idx="35">
                  <c:v>31048</c:v>
                </c:pt>
                <c:pt idx="36">
                  <c:v>31413</c:v>
                </c:pt>
                <c:pt idx="37">
                  <c:v>31778</c:v>
                </c:pt>
                <c:pt idx="38">
                  <c:v>32143</c:v>
                </c:pt>
                <c:pt idx="39">
                  <c:v>32509</c:v>
                </c:pt>
                <c:pt idx="40">
                  <c:v>32874</c:v>
                </c:pt>
                <c:pt idx="41">
                  <c:v>33239</c:v>
                </c:pt>
                <c:pt idx="42">
                  <c:v>33604</c:v>
                </c:pt>
                <c:pt idx="43">
                  <c:v>33970</c:v>
                </c:pt>
                <c:pt idx="44">
                  <c:v>34335</c:v>
                </c:pt>
                <c:pt idx="45">
                  <c:v>34700</c:v>
                </c:pt>
                <c:pt idx="46">
                  <c:v>35065</c:v>
                </c:pt>
                <c:pt idx="47">
                  <c:v>35431</c:v>
                </c:pt>
                <c:pt idx="48">
                  <c:v>35796</c:v>
                </c:pt>
                <c:pt idx="49">
                  <c:v>36161</c:v>
                </c:pt>
                <c:pt idx="50">
                  <c:v>36526</c:v>
                </c:pt>
                <c:pt idx="51">
                  <c:v>36892</c:v>
                </c:pt>
                <c:pt idx="52">
                  <c:v>37257</c:v>
                </c:pt>
                <c:pt idx="53">
                  <c:v>37622</c:v>
                </c:pt>
                <c:pt idx="54">
                  <c:v>37987</c:v>
                </c:pt>
                <c:pt idx="55">
                  <c:v>38353</c:v>
                </c:pt>
                <c:pt idx="56">
                  <c:v>38718</c:v>
                </c:pt>
                <c:pt idx="57">
                  <c:v>39083</c:v>
                </c:pt>
                <c:pt idx="58">
                  <c:v>39448</c:v>
                </c:pt>
                <c:pt idx="59">
                  <c:v>39814</c:v>
                </c:pt>
                <c:pt idx="60">
                  <c:v>40179</c:v>
                </c:pt>
              </c:numCache>
            </c:numRef>
          </c:cat>
          <c:val>
            <c:numRef>
              <c:f>'National &amp; Alaska'!$H$6:$H$66</c:f>
              <c:numCache>
                <c:formatCode>"$"#,##0</c:formatCode>
                <c:ptCount val="61"/>
                <c:pt idx="0">
                  <c:v>2758685987.928</c:v>
                </c:pt>
                <c:pt idx="1">
                  <c:v>2639295938.4920001</c:v>
                </c:pt>
                <c:pt idx="2">
                  <c:v>2596054318.0439997</c:v>
                </c:pt>
                <c:pt idx="3">
                  <c:v>2606166175.7879996</c:v>
                </c:pt>
                <c:pt idx="4">
                  <c:v>2588496915.7739997</c:v>
                </c:pt>
                <c:pt idx="5">
                  <c:v>2473192410.0479999</c:v>
                </c:pt>
                <c:pt idx="6">
                  <c:v>2614587456.8850002</c:v>
                </c:pt>
                <c:pt idx="7">
                  <c:v>2443469428.5599999</c:v>
                </c:pt>
                <c:pt idx="8">
                  <c:v>2513522294.145</c:v>
                </c:pt>
                <c:pt idx="9">
                  <c:v>2313680582.434</c:v>
                </c:pt>
                <c:pt idx="10">
                  <c:v>2250162003.8449998</c:v>
                </c:pt>
                <c:pt idx="11">
                  <c:v>2256724857.816</c:v>
                </c:pt>
                <c:pt idx="12">
                  <c:v>2388790557.9599996</c:v>
                </c:pt>
                <c:pt idx="13">
                  <c:v>2294671813.882</c:v>
                </c:pt>
                <c:pt idx="14">
                  <c:v>2296497396.2140002</c:v>
                </c:pt>
                <c:pt idx="15">
                  <c:v>2504609728.8119998</c:v>
                </c:pt>
                <c:pt idx="16">
                  <c:v>2525094512.6700006</c:v>
                </c:pt>
                <c:pt idx="17">
                  <c:v>2459623278.7220001</c:v>
                </c:pt>
                <c:pt idx="18">
                  <c:v>2533625274.9860001</c:v>
                </c:pt>
                <c:pt idx="19">
                  <c:v>2625476514.7639999</c:v>
                </c:pt>
                <c:pt idx="20">
                  <c:v>2803378740.8000002</c:v>
                </c:pt>
                <c:pt idx="21">
                  <c:v>2958379613.1360006</c:v>
                </c:pt>
                <c:pt idx="22">
                  <c:v>3273155467.1009998</c:v>
                </c:pt>
                <c:pt idx="23">
                  <c:v>3741051335.559</c:v>
                </c:pt>
                <c:pt idx="24">
                  <c:v>3361579689.9969997</c:v>
                </c:pt>
                <c:pt idx="25">
                  <c:v>3330192782.8049998</c:v>
                </c:pt>
                <c:pt idx="26">
                  <c:v>4141294392.5759997</c:v>
                </c:pt>
                <c:pt idx="27">
                  <c:v>4214720443.0799999</c:v>
                </c:pt>
                <c:pt idx="28">
                  <c:v>4604335304.9759998</c:v>
                </c:pt>
                <c:pt idx="29">
                  <c:v>4877326365.5640001</c:v>
                </c:pt>
                <c:pt idx="30">
                  <c:v>4455546077.8080006</c:v>
                </c:pt>
                <c:pt idx="31">
                  <c:v>4192778485.5480003</c:v>
                </c:pt>
                <c:pt idx="32">
                  <c:v>4075726230.3599997</c:v>
                </c:pt>
                <c:pt idx="33">
                  <c:v>3886285715.8509998</c:v>
                </c:pt>
                <c:pt idx="34">
                  <c:v>3843018723.6360006</c:v>
                </c:pt>
                <c:pt idx="35">
                  <c:v>3557860874.7360005</c:v>
                </c:pt>
                <c:pt idx="36">
                  <c:v>4039578476.6700001</c:v>
                </c:pt>
                <c:pt idx="37">
                  <c:v>4323680606.1730003</c:v>
                </c:pt>
                <c:pt idx="38">
                  <c:v>4062680756.9809995</c:v>
                </c:pt>
                <c:pt idx="39">
                  <c:v>3769930790.848</c:v>
                </c:pt>
                <c:pt idx="40">
                  <c:v>3604031632.2359996</c:v>
                </c:pt>
                <c:pt idx="41">
                  <c:v>3465983252.8790007</c:v>
                </c:pt>
                <c:pt idx="42">
                  <c:v>3316749175.8660002</c:v>
                </c:pt>
                <c:pt idx="43">
                  <c:v>3164566942.7160001</c:v>
                </c:pt>
                <c:pt idx="44">
                  <c:v>3437871397.7729998</c:v>
                </c:pt>
                <c:pt idx="45">
                  <c:v>3441554640.8190002</c:v>
                </c:pt>
                <c:pt idx="46">
                  <c:v>3241242758.9700003</c:v>
                </c:pt>
                <c:pt idx="47">
                  <c:v>3271944350.5830002</c:v>
                </c:pt>
                <c:pt idx="48">
                  <c:v>2996532124.2780004</c:v>
                </c:pt>
                <c:pt idx="49">
                  <c:v>3241092470.539</c:v>
                </c:pt>
                <c:pt idx="50">
                  <c:v>3334277062.1380005</c:v>
                </c:pt>
                <c:pt idx="51">
                  <c:v>2931045787.8239999</c:v>
                </c:pt>
                <c:pt idx="52">
                  <c:v>2850916465.296</c:v>
                </c:pt>
                <c:pt idx="53">
                  <c:v>2791959039.9300003</c:v>
                </c:pt>
                <c:pt idx="54">
                  <c:v>2962668140.9099994</c:v>
                </c:pt>
                <c:pt idx="55">
                  <c:v>2976475862.5459995</c:v>
                </c:pt>
                <c:pt idx="56">
                  <c:v>2920535441.9659996</c:v>
                </c:pt>
                <c:pt idx="57">
                  <c:v>2851149118.2360001</c:v>
                </c:pt>
                <c:pt idx="58">
                  <c:v>2728310644.0489998</c:v>
                </c:pt>
                <c:pt idx="59">
                  <c:v>2635528723.3440003</c:v>
                </c:pt>
                <c:pt idx="60">
                  <c:v>2927527898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18267904"/>
        <c:axId val="118269440"/>
      </c:barChart>
      <c:dateAx>
        <c:axId val="11826790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txPr>
          <a:bodyPr rot="2700000"/>
          <a:lstStyle/>
          <a:p>
            <a:pPr>
              <a:defRPr sz="1000"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18269440"/>
        <c:crosses val="autoZero"/>
        <c:auto val="1"/>
        <c:lblOffset val="100"/>
        <c:baseTimeUnit val="years"/>
        <c:majorUnit val="5"/>
        <c:majorTimeUnit val="years"/>
      </c:dateAx>
      <c:valAx>
        <c:axId val="118269440"/>
        <c:scaling>
          <c:orientation val="minMax"/>
        </c:scaling>
        <c:delete val="0"/>
        <c:axPos val="l"/>
        <c:majorGridlines/>
        <c:numFmt formatCode="&quot;$&quot;#,##0" sourceLinked="1"/>
        <c:majorTickMark val="out"/>
        <c:minorTickMark val="none"/>
        <c:tickLblPos val="nextTo"/>
        <c:txPr>
          <a:bodyPr/>
          <a:lstStyle/>
          <a:p>
            <a:pPr>
              <a:defRPr sz="1000"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182679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2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'National &amp; Alaska'!$H$5</c:f>
              <c:strCache>
                <c:ptCount val="1"/>
                <c:pt idx="0">
                  <c:v>Total US minus Alaska</c:v>
                </c:pt>
              </c:strCache>
            </c:strRef>
          </c:tx>
          <c:invertIfNegative val="0"/>
          <c:cat>
            <c:numRef>
              <c:f>'National &amp; Alaska'!$B$6:$B$70</c:f>
              <c:numCache>
                <c:formatCode>m/d/yyyy</c:formatCode>
                <c:ptCount val="65"/>
                <c:pt idx="0">
                  <c:v>18264</c:v>
                </c:pt>
                <c:pt idx="1">
                  <c:v>18629</c:v>
                </c:pt>
                <c:pt idx="2">
                  <c:v>18994</c:v>
                </c:pt>
                <c:pt idx="3">
                  <c:v>19360</c:v>
                </c:pt>
                <c:pt idx="4">
                  <c:v>19725</c:v>
                </c:pt>
                <c:pt idx="5">
                  <c:v>20090</c:v>
                </c:pt>
                <c:pt idx="6">
                  <c:v>20455</c:v>
                </c:pt>
                <c:pt idx="7">
                  <c:v>20821</c:v>
                </c:pt>
                <c:pt idx="8">
                  <c:v>21186</c:v>
                </c:pt>
                <c:pt idx="9">
                  <c:v>21551</c:v>
                </c:pt>
                <c:pt idx="10">
                  <c:v>21916</c:v>
                </c:pt>
                <c:pt idx="11">
                  <c:v>22282</c:v>
                </c:pt>
                <c:pt idx="12">
                  <c:v>22647</c:v>
                </c:pt>
                <c:pt idx="13">
                  <c:v>23012</c:v>
                </c:pt>
                <c:pt idx="14">
                  <c:v>23377</c:v>
                </c:pt>
                <c:pt idx="15">
                  <c:v>23743</c:v>
                </c:pt>
                <c:pt idx="16">
                  <c:v>24108</c:v>
                </c:pt>
                <c:pt idx="17">
                  <c:v>24473</c:v>
                </c:pt>
                <c:pt idx="18">
                  <c:v>24838</c:v>
                </c:pt>
                <c:pt idx="19">
                  <c:v>25204</c:v>
                </c:pt>
                <c:pt idx="20">
                  <c:v>25569</c:v>
                </c:pt>
                <c:pt idx="21">
                  <c:v>25934</c:v>
                </c:pt>
                <c:pt idx="22">
                  <c:v>26299</c:v>
                </c:pt>
                <c:pt idx="23">
                  <c:v>26665</c:v>
                </c:pt>
                <c:pt idx="24">
                  <c:v>27030</c:v>
                </c:pt>
                <c:pt idx="25">
                  <c:v>27395</c:v>
                </c:pt>
                <c:pt idx="26">
                  <c:v>27760</c:v>
                </c:pt>
                <c:pt idx="27">
                  <c:v>28126</c:v>
                </c:pt>
                <c:pt idx="28">
                  <c:v>28491</c:v>
                </c:pt>
                <c:pt idx="29">
                  <c:v>28856</c:v>
                </c:pt>
                <c:pt idx="30">
                  <c:v>29221</c:v>
                </c:pt>
                <c:pt idx="31">
                  <c:v>29587</c:v>
                </c:pt>
                <c:pt idx="32">
                  <c:v>29952</c:v>
                </c:pt>
                <c:pt idx="33">
                  <c:v>30317</c:v>
                </c:pt>
                <c:pt idx="34">
                  <c:v>30682</c:v>
                </c:pt>
                <c:pt idx="35">
                  <c:v>31048</c:v>
                </c:pt>
                <c:pt idx="36">
                  <c:v>31413</c:v>
                </c:pt>
                <c:pt idx="37">
                  <c:v>31778</c:v>
                </c:pt>
                <c:pt idx="38">
                  <c:v>32143</c:v>
                </c:pt>
                <c:pt idx="39">
                  <c:v>32509</c:v>
                </c:pt>
                <c:pt idx="40">
                  <c:v>32874</c:v>
                </c:pt>
                <c:pt idx="41">
                  <c:v>33239</c:v>
                </c:pt>
                <c:pt idx="42">
                  <c:v>33604</c:v>
                </c:pt>
                <c:pt idx="43">
                  <c:v>33970</c:v>
                </c:pt>
                <c:pt idx="44">
                  <c:v>34335</c:v>
                </c:pt>
                <c:pt idx="45">
                  <c:v>34700</c:v>
                </c:pt>
                <c:pt idx="46">
                  <c:v>35065</c:v>
                </c:pt>
                <c:pt idx="47">
                  <c:v>35431</c:v>
                </c:pt>
                <c:pt idx="48">
                  <c:v>35796</c:v>
                </c:pt>
                <c:pt idx="49">
                  <c:v>36161</c:v>
                </c:pt>
                <c:pt idx="50">
                  <c:v>36526</c:v>
                </c:pt>
                <c:pt idx="51">
                  <c:v>36892</c:v>
                </c:pt>
                <c:pt idx="52">
                  <c:v>37257</c:v>
                </c:pt>
                <c:pt idx="53">
                  <c:v>37622</c:v>
                </c:pt>
                <c:pt idx="54">
                  <c:v>37987</c:v>
                </c:pt>
                <c:pt idx="55">
                  <c:v>38353</c:v>
                </c:pt>
                <c:pt idx="56">
                  <c:v>38718</c:v>
                </c:pt>
                <c:pt idx="57">
                  <c:v>39083</c:v>
                </c:pt>
                <c:pt idx="58">
                  <c:v>39448</c:v>
                </c:pt>
                <c:pt idx="59">
                  <c:v>39814</c:v>
                </c:pt>
                <c:pt idx="60">
                  <c:v>40179</c:v>
                </c:pt>
                <c:pt idx="61">
                  <c:v>40544</c:v>
                </c:pt>
                <c:pt idx="62">
                  <c:v>40909</c:v>
                </c:pt>
                <c:pt idx="63">
                  <c:v>41275</c:v>
                </c:pt>
                <c:pt idx="64">
                  <c:v>41640</c:v>
                </c:pt>
              </c:numCache>
            </c:numRef>
          </c:cat>
          <c:val>
            <c:numRef>
              <c:f>'National &amp; Alaska'!$H$6:$H$70</c:f>
              <c:numCache>
                <c:formatCode>"$"#,##0</c:formatCode>
                <c:ptCount val="65"/>
                <c:pt idx="0">
                  <c:v>2758685987.928</c:v>
                </c:pt>
                <c:pt idx="1">
                  <c:v>2639295938.4920001</c:v>
                </c:pt>
                <c:pt idx="2">
                  <c:v>2596054318.0439997</c:v>
                </c:pt>
                <c:pt idx="3">
                  <c:v>2606166175.7879996</c:v>
                </c:pt>
                <c:pt idx="4">
                  <c:v>2588496915.7739997</c:v>
                </c:pt>
                <c:pt idx="5">
                  <c:v>2473192410.0479999</c:v>
                </c:pt>
                <c:pt idx="6">
                  <c:v>2614587456.8850002</c:v>
                </c:pt>
                <c:pt idx="7">
                  <c:v>2443469428.5599999</c:v>
                </c:pt>
                <c:pt idx="8">
                  <c:v>2513522294.145</c:v>
                </c:pt>
                <c:pt idx="9">
                  <c:v>2313680582.434</c:v>
                </c:pt>
                <c:pt idx="10">
                  <c:v>2250162003.8449998</c:v>
                </c:pt>
                <c:pt idx="11">
                  <c:v>2256724857.816</c:v>
                </c:pt>
                <c:pt idx="12">
                  <c:v>2388790557.9599996</c:v>
                </c:pt>
                <c:pt idx="13">
                  <c:v>2294671813.882</c:v>
                </c:pt>
                <c:pt idx="14">
                  <c:v>2296497396.2140002</c:v>
                </c:pt>
                <c:pt idx="15">
                  <c:v>2504609728.8119998</c:v>
                </c:pt>
                <c:pt idx="16">
                  <c:v>2525094512.6700006</c:v>
                </c:pt>
                <c:pt idx="17">
                  <c:v>2459623278.7220001</c:v>
                </c:pt>
                <c:pt idx="18">
                  <c:v>2533625274.9860001</c:v>
                </c:pt>
                <c:pt idx="19">
                  <c:v>2625476514.7639999</c:v>
                </c:pt>
                <c:pt idx="20">
                  <c:v>2803378740.8000002</c:v>
                </c:pt>
                <c:pt idx="21">
                  <c:v>2958379613.1360006</c:v>
                </c:pt>
                <c:pt idx="22">
                  <c:v>3273155467.1009998</c:v>
                </c:pt>
                <c:pt idx="23">
                  <c:v>3741051335.559</c:v>
                </c:pt>
                <c:pt idx="24">
                  <c:v>3361579689.9969997</c:v>
                </c:pt>
                <c:pt idx="25">
                  <c:v>3330192782.8049998</c:v>
                </c:pt>
                <c:pt idx="26">
                  <c:v>4141294392.5759997</c:v>
                </c:pt>
                <c:pt idx="27">
                  <c:v>4214720443.0799999</c:v>
                </c:pt>
                <c:pt idx="28">
                  <c:v>4604335304.9759998</c:v>
                </c:pt>
                <c:pt idx="29">
                  <c:v>4877326365.5640001</c:v>
                </c:pt>
                <c:pt idx="30">
                  <c:v>4455546077.8080006</c:v>
                </c:pt>
                <c:pt idx="31">
                  <c:v>4192778485.5480003</c:v>
                </c:pt>
                <c:pt idx="32">
                  <c:v>4075726230.3599997</c:v>
                </c:pt>
                <c:pt idx="33">
                  <c:v>3886285715.8509998</c:v>
                </c:pt>
                <c:pt idx="34">
                  <c:v>3843018723.6360006</c:v>
                </c:pt>
                <c:pt idx="35">
                  <c:v>3557860874.7360005</c:v>
                </c:pt>
                <c:pt idx="36">
                  <c:v>4039578476.6700001</c:v>
                </c:pt>
                <c:pt idx="37">
                  <c:v>4323680606.1730003</c:v>
                </c:pt>
                <c:pt idx="38">
                  <c:v>4062680756.9809995</c:v>
                </c:pt>
                <c:pt idx="39">
                  <c:v>3769930790.848</c:v>
                </c:pt>
                <c:pt idx="40">
                  <c:v>3604031632.2359996</c:v>
                </c:pt>
                <c:pt idx="41">
                  <c:v>3465983252.8790007</c:v>
                </c:pt>
                <c:pt idx="42">
                  <c:v>3316749175.8660002</c:v>
                </c:pt>
                <c:pt idx="43">
                  <c:v>3164566942.7160001</c:v>
                </c:pt>
                <c:pt idx="44">
                  <c:v>3437871397.7729998</c:v>
                </c:pt>
                <c:pt idx="45">
                  <c:v>3441554640.8190002</c:v>
                </c:pt>
                <c:pt idx="46">
                  <c:v>3241242758.9700003</c:v>
                </c:pt>
                <c:pt idx="47">
                  <c:v>3271944350.5830002</c:v>
                </c:pt>
                <c:pt idx="48">
                  <c:v>2996532124.2780004</c:v>
                </c:pt>
                <c:pt idx="49">
                  <c:v>3241092470.539</c:v>
                </c:pt>
                <c:pt idx="50">
                  <c:v>3334277062.1380005</c:v>
                </c:pt>
                <c:pt idx="51">
                  <c:v>2931045787.8239999</c:v>
                </c:pt>
                <c:pt idx="52">
                  <c:v>2850916465.296</c:v>
                </c:pt>
                <c:pt idx="53">
                  <c:v>2791959039.9300003</c:v>
                </c:pt>
                <c:pt idx="54">
                  <c:v>2962668140.9099994</c:v>
                </c:pt>
                <c:pt idx="55">
                  <c:v>2976475862.5459995</c:v>
                </c:pt>
                <c:pt idx="56">
                  <c:v>2920535441.9659996</c:v>
                </c:pt>
                <c:pt idx="57">
                  <c:v>2851149118.2360001</c:v>
                </c:pt>
                <c:pt idx="58">
                  <c:v>2728310644.0489998</c:v>
                </c:pt>
                <c:pt idx="59">
                  <c:v>2635528723.3440003</c:v>
                </c:pt>
                <c:pt idx="60">
                  <c:v>2927527898</c:v>
                </c:pt>
                <c:pt idx="61">
                  <c:v>3372812378.1099997</c:v>
                </c:pt>
                <c:pt idx="62">
                  <c:v>3255427303.8499994</c:v>
                </c:pt>
                <c:pt idx="63">
                  <c:v>3046144405.7000003</c:v>
                </c:pt>
                <c:pt idx="64">
                  <c:v>3476911015.6800003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096448"/>
        <c:axId val="119097984"/>
      </c:barChart>
      <c:dateAx>
        <c:axId val="11909644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119097984"/>
        <c:crosses val="autoZero"/>
        <c:auto val="1"/>
        <c:lblOffset val="100"/>
        <c:baseTimeUnit val="years"/>
      </c:dateAx>
      <c:valAx>
        <c:axId val="119097984"/>
        <c:scaling>
          <c:orientation val="minMax"/>
        </c:scaling>
        <c:delete val="0"/>
        <c:axPos val="l"/>
        <c:majorGridlines/>
        <c:numFmt formatCode="&quot;$&quot;#,##0" sourceLinked="1"/>
        <c:majorTickMark val="out"/>
        <c:minorTickMark val="none"/>
        <c:tickLblPos val="nextTo"/>
        <c:crossAx val="1190964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Alaska Landings</a:t>
            </a:r>
          </a:p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(in 2010 dollars)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'National &amp; Alaska'!$G$5</c:f>
              <c:strCache>
                <c:ptCount val="1"/>
                <c:pt idx="0">
                  <c:v>Alaska 2010 value</c:v>
                </c:pt>
              </c:strCache>
            </c:strRef>
          </c:tx>
          <c:invertIfNegative val="0"/>
          <c:dPt>
            <c:idx val="60"/>
            <c:invertIfNegative val="0"/>
            <c:bubble3D val="0"/>
            <c:spPr>
              <a:solidFill>
                <a:srgbClr val="FF0000"/>
              </a:solidFill>
            </c:spPr>
          </c:dPt>
          <c:cat>
            <c:numRef>
              <c:f>'National &amp; Alaska'!$B$6:$B$70</c:f>
              <c:numCache>
                <c:formatCode>m/d/yyyy</c:formatCode>
                <c:ptCount val="65"/>
                <c:pt idx="0">
                  <c:v>18264</c:v>
                </c:pt>
                <c:pt idx="1">
                  <c:v>18629</c:v>
                </c:pt>
                <c:pt idx="2">
                  <c:v>18994</c:v>
                </c:pt>
                <c:pt idx="3">
                  <c:v>19360</c:v>
                </c:pt>
                <c:pt idx="4">
                  <c:v>19725</c:v>
                </c:pt>
                <c:pt idx="5">
                  <c:v>20090</c:v>
                </c:pt>
                <c:pt idx="6">
                  <c:v>20455</c:v>
                </c:pt>
                <c:pt idx="7">
                  <c:v>20821</c:v>
                </c:pt>
                <c:pt idx="8">
                  <c:v>21186</c:v>
                </c:pt>
                <c:pt idx="9">
                  <c:v>21551</c:v>
                </c:pt>
                <c:pt idx="10">
                  <c:v>21916</c:v>
                </c:pt>
                <c:pt idx="11">
                  <c:v>22282</c:v>
                </c:pt>
                <c:pt idx="12">
                  <c:v>22647</c:v>
                </c:pt>
                <c:pt idx="13">
                  <c:v>23012</c:v>
                </c:pt>
                <c:pt idx="14">
                  <c:v>23377</c:v>
                </c:pt>
                <c:pt idx="15">
                  <c:v>23743</c:v>
                </c:pt>
                <c:pt idx="16">
                  <c:v>24108</c:v>
                </c:pt>
                <c:pt idx="17">
                  <c:v>24473</c:v>
                </c:pt>
                <c:pt idx="18">
                  <c:v>24838</c:v>
                </c:pt>
                <c:pt idx="19">
                  <c:v>25204</c:v>
                </c:pt>
                <c:pt idx="20">
                  <c:v>25569</c:v>
                </c:pt>
                <c:pt idx="21">
                  <c:v>25934</c:v>
                </c:pt>
                <c:pt idx="22">
                  <c:v>26299</c:v>
                </c:pt>
                <c:pt idx="23">
                  <c:v>26665</c:v>
                </c:pt>
                <c:pt idx="24">
                  <c:v>27030</c:v>
                </c:pt>
                <c:pt idx="25">
                  <c:v>27395</c:v>
                </c:pt>
                <c:pt idx="26">
                  <c:v>27760</c:v>
                </c:pt>
                <c:pt idx="27">
                  <c:v>28126</c:v>
                </c:pt>
                <c:pt idx="28">
                  <c:v>28491</c:v>
                </c:pt>
                <c:pt idx="29">
                  <c:v>28856</c:v>
                </c:pt>
                <c:pt idx="30">
                  <c:v>29221</c:v>
                </c:pt>
                <c:pt idx="31">
                  <c:v>29587</c:v>
                </c:pt>
                <c:pt idx="32">
                  <c:v>29952</c:v>
                </c:pt>
                <c:pt idx="33">
                  <c:v>30317</c:v>
                </c:pt>
                <c:pt idx="34">
                  <c:v>30682</c:v>
                </c:pt>
                <c:pt idx="35">
                  <c:v>31048</c:v>
                </c:pt>
                <c:pt idx="36">
                  <c:v>31413</c:v>
                </c:pt>
                <c:pt idx="37">
                  <c:v>31778</c:v>
                </c:pt>
                <c:pt idx="38">
                  <c:v>32143</c:v>
                </c:pt>
                <c:pt idx="39">
                  <c:v>32509</c:v>
                </c:pt>
                <c:pt idx="40">
                  <c:v>32874</c:v>
                </c:pt>
                <c:pt idx="41">
                  <c:v>33239</c:v>
                </c:pt>
                <c:pt idx="42">
                  <c:v>33604</c:v>
                </c:pt>
                <c:pt idx="43">
                  <c:v>33970</c:v>
                </c:pt>
                <c:pt idx="44">
                  <c:v>34335</c:v>
                </c:pt>
                <c:pt idx="45">
                  <c:v>34700</c:v>
                </c:pt>
                <c:pt idx="46">
                  <c:v>35065</c:v>
                </c:pt>
                <c:pt idx="47">
                  <c:v>35431</c:v>
                </c:pt>
                <c:pt idx="48">
                  <c:v>35796</c:v>
                </c:pt>
                <c:pt idx="49">
                  <c:v>36161</c:v>
                </c:pt>
                <c:pt idx="50">
                  <c:v>36526</c:v>
                </c:pt>
                <c:pt idx="51">
                  <c:v>36892</c:v>
                </c:pt>
                <c:pt idx="52">
                  <c:v>37257</c:v>
                </c:pt>
                <c:pt idx="53">
                  <c:v>37622</c:v>
                </c:pt>
                <c:pt idx="54">
                  <c:v>37987</c:v>
                </c:pt>
                <c:pt idx="55">
                  <c:v>38353</c:v>
                </c:pt>
                <c:pt idx="56">
                  <c:v>38718</c:v>
                </c:pt>
                <c:pt idx="57">
                  <c:v>39083</c:v>
                </c:pt>
                <c:pt idx="58">
                  <c:v>39448</c:v>
                </c:pt>
                <c:pt idx="59">
                  <c:v>39814</c:v>
                </c:pt>
                <c:pt idx="60">
                  <c:v>40179</c:v>
                </c:pt>
                <c:pt idx="61">
                  <c:v>40544</c:v>
                </c:pt>
                <c:pt idx="62">
                  <c:v>40909</c:v>
                </c:pt>
                <c:pt idx="63">
                  <c:v>41275</c:v>
                </c:pt>
                <c:pt idx="64">
                  <c:v>41640</c:v>
                </c:pt>
              </c:numCache>
            </c:numRef>
          </c:cat>
          <c:val>
            <c:numRef>
              <c:f>'National &amp; Alaska'!$G$6:$G$70</c:f>
              <c:numCache>
                <c:formatCode>"$"#,##0</c:formatCode>
                <c:ptCount val="65"/>
                <c:pt idx="0">
                  <c:v>283850472.04799998</c:v>
                </c:pt>
                <c:pt idx="1">
                  <c:v>329275632.88</c:v>
                </c:pt>
                <c:pt idx="2">
                  <c:v>306397423.55199999</c:v>
                </c:pt>
                <c:pt idx="3">
                  <c:v>216154641.44499999</c:v>
                </c:pt>
                <c:pt idx="4">
                  <c:v>253320938.34599999</c:v>
                </c:pt>
                <c:pt idx="5">
                  <c:v>217780965.79199997</c:v>
                </c:pt>
                <c:pt idx="6">
                  <c:v>302553939.79899997</c:v>
                </c:pt>
                <c:pt idx="7">
                  <c:v>244860584.23999998</c:v>
                </c:pt>
                <c:pt idx="8">
                  <c:v>250469531.565</c:v>
                </c:pt>
                <c:pt idx="9">
                  <c:v>215698705.63500002</c:v>
                </c:pt>
                <c:pt idx="10">
                  <c:v>301559768.72100002</c:v>
                </c:pt>
                <c:pt idx="11">
                  <c:v>338903230.38</c:v>
                </c:pt>
                <c:pt idx="12">
                  <c:v>413268034.80000001</c:v>
                </c:pt>
                <c:pt idx="13">
                  <c:v>325563851.75999999</c:v>
                </c:pt>
                <c:pt idx="14">
                  <c:v>393452206.18000001</c:v>
                </c:pt>
                <c:pt idx="15">
                  <c:v>486804116.97999996</c:v>
                </c:pt>
                <c:pt idx="16">
                  <c:v>539888797.13999999</c:v>
                </c:pt>
                <c:pt idx="17">
                  <c:v>308830572.91100001</c:v>
                </c:pt>
                <c:pt idx="18">
                  <c:v>495596925.98000002</c:v>
                </c:pt>
                <c:pt idx="19">
                  <c:v>418499177.80599999</c:v>
                </c:pt>
                <c:pt idx="20">
                  <c:v>540181620.12</c:v>
                </c:pt>
                <c:pt idx="21">
                  <c:v>450998857.53600001</c:v>
                </c:pt>
                <c:pt idx="22">
                  <c:v>532603430.87699997</c:v>
                </c:pt>
                <c:pt idx="23">
                  <c:v>747941710.0589999</c:v>
                </c:pt>
                <c:pt idx="24">
                  <c:v>642308281.14999998</c:v>
                </c:pt>
                <c:pt idx="25">
                  <c:v>525727514.48699999</c:v>
                </c:pt>
                <c:pt idx="26">
                  <c:v>927805299.99199998</c:v>
                </c:pt>
                <c:pt idx="27">
                  <c:v>1256414583.8999999</c:v>
                </c:pt>
                <c:pt idx="28">
                  <c:v>1688330440.72</c:v>
                </c:pt>
                <c:pt idx="29">
                  <c:v>1958764992.0439999</c:v>
                </c:pt>
                <c:pt idx="30">
                  <c:v>1449359306.6399999</c:v>
                </c:pt>
                <c:pt idx="31">
                  <c:v>1522470266.5610001</c:v>
                </c:pt>
                <c:pt idx="32">
                  <c:v>1291245944.3799999</c:v>
                </c:pt>
                <c:pt idx="33">
                  <c:v>1199203497.1730001</c:v>
                </c:pt>
                <c:pt idx="34">
                  <c:v>1067439519.1020001</c:v>
                </c:pt>
                <c:pt idx="35">
                  <c:v>1224914111.513</c:v>
                </c:pt>
                <c:pt idx="36">
                  <c:v>1600346764.46</c:v>
                </c:pt>
                <c:pt idx="37">
                  <c:v>1883962913.352</c:v>
                </c:pt>
                <c:pt idx="38">
                  <c:v>2547462247.3150001</c:v>
                </c:pt>
                <c:pt idx="39">
                  <c:v>2241067770.4629998</c:v>
                </c:pt>
                <c:pt idx="40">
                  <c:v>2491248218.7839999</c:v>
                </c:pt>
                <c:pt idx="41">
                  <c:v>2034213837.53</c:v>
                </c:pt>
                <c:pt idx="42">
                  <c:v>2583307694.8559999</c:v>
                </c:pt>
                <c:pt idx="43">
                  <c:v>1888182829.8119998</c:v>
                </c:pt>
                <c:pt idx="44">
                  <c:v>2012256187.2510002</c:v>
                </c:pt>
                <c:pt idx="45">
                  <c:v>2023987566.609</c:v>
                </c:pt>
                <c:pt idx="46">
                  <c:v>1695575626.1999998</c:v>
                </c:pt>
                <c:pt idx="47">
                  <c:v>1606372609.6529999</c:v>
                </c:pt>
                <c:pt idx="48">
                  <c:v>1304050174.0440001</c:v>
                </c:pt>
                <c:pt idx="49">
                  <c:v>1444007600.112</c:v>
                </c:pt>
                <c:pt idx="50">
                  <c:v>1173269449.438</c:v>
                </c:pt>
                <c:pt idx="51">
                  <c:v>1071698125.344</c:v>
                </c:pt>
                <c:pt idx="52">
                  <c:v>983592946.01999998</c:v>
                </c:pt>
                <c:pt idx="53">
                  <c:v>1172890980.3300002</c:v>
                </c:pt>
                <c:pt idx="54">
                  <c:v>1387643173.27</c:v>
                </c:pt>
                <c:pt idx="55">
                  <c:v>1438569735.437</c:v>
                </c:pt>
                <c:pt idx="56">
                  <c:v>1452361975.9960001</c:v>
                </c:pt>
                <c:pt idx="57">
                  <c:v>1571143193.3960001</c:v>
                </c:pt>
                <c:pt idx="58">
                  <c:v>1722962401.3419998</c:v>
                </c:pt>
                <c:pt idx="59">
                  <c:v>1354869457.8959999</c:v>
                </c:pt>
                <c:pt idx="60">
                  <c:v>1584006016</c:v>
                </c:pt>
                <c:pt idx="61">
                  <c:v>1836340731.75</c:v>
                </c:pt>
                <c:pt idx="62">
                  <c:v>1607565000.75</c:v>
                </c:pt>
                <c:pt idx="63">
                  <c:v>1765658506.2199998</c:v>
                </c:pt>
                <c:pt idx="64">
                  <c:v>1575217137.72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"/>
        <c:axId val="119114368"/>
        <c:axId val="119128448"/>
      </c:barChart>
      <c:dateAx>
        <c:axId val="11911436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txPr>
          <a:bodyPr rot="2700000"/>
          <a:lstStyle/>
          <a:p>
            <a:pPr>
              <a:defRPr sz="6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19128448"/>
        <c:crosses val="autoZero"/>
        <c:auto val="1"/>
        <c:lblOffset val="100"/>
        <c:baseTimeUnit val="years"/>
      </c:dateAx>
      <c:valAx>
        <c:axId val="119128448"/>
        <c:scaling>
          <c:orientation val="minMax"/>
        </c:scaling>
        <c:delete val="0"/>
        <c:axPos val="l"/>
        <c:majorGridlines/>
        <c:numFmt formatCode="&quot;$&quot;#,##0" sourceLinked="1"/>
        <c:majorTickMark val="out"/>
        <c:minorTickMark val="none"/>
        <c:tickLblPos val="nextTo"/>
        <c:txPr>
          <a:bodyPr/>
          <a:lstStyle/>
          <a:p>
            <a:pPr>
              <a:defRPr sz="6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191143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10" Type="http://schemas.openxmlformats.org/officeDocument/2006/relationships/chart" Target="../charts/chart11.xml"/><Relationship Id="rId4" Type="http://schemas.openxmlformats.org/officeDocument/2006/relationships/chart" Target="../charts/chart5.xml"/><Relationship Id="rId9" Type="http://schemas.openxmlformats.org/officeDocument/2006/relationships/chart" Target="../charts/chart10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4" Type="http://schemas.openxmlformats.org/officeDocument/2006/relationships/chart" Target="../charts/chart1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5" Type="http://schemas.openxmlformats.org/officeDocument/2006/relationships/chart" Target="../charts/chart25.xml"/><Relationship Id="rId4" Type="http://schemas.openxmlformats.org/officeDocument/2006/relationships/chart" Target="../charts/chart24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Relationship Id="rId6" Type="http://schemas.openxmlformats.org/officeDocument/2006/relationships/chart" Target="../charts/chart31.xml"/><Relationship Id="rId5" Type="http://schemas.openxmlformats.org/officeDocument/2006/relationships/chart" Target="../charts/chart30.xml"/><Relationship Id="rId4" Type="http://schemas.openxmlformats.org/officeDocument/2006/relationships/chart" Target="../charts/chart2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628649</xdr:colOff>
      <xdr:row>17</xdr:row>
      <xdr:rowOff>95248</xdr:rowOff>
    </xdr:from>
    <xdr:to>
      <xdr:col>7</xdr:col>
      <xdr:colOff>317499</xdr:colOff>
      <xdr:row>32</xdr:row>
      <xdr:rowOff>19048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114300</xdr:colOff>
      <xdr:row>13</xdr:row>
      <xdr:rowOff>121920</xdr:rowOff>
    </xdr:from>
    <xdr:to>
      <xdr:col>14</xdr:col>
      <xdr:colOff>800100</xdr:colOff>
      <xdr:row>35</xdr:row>
      <xdr:rowOff>15240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381000</xdr:colOff>
      <xdr:row>4</xdr:row>
      <xdr:rowOff>90170</xdr:rowOff>
    </xdr:from>
    <xdr:to>
      <xdr:col>15</xdr:col>
      <xdr:colOff>468630</xdr:colOff>
      <xdr:row>19</xdr:row>
      <xdr:rowOff>11430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203200</xdr:colOff>
      <xdr:row>85</xdr:row>
      <xdr:rowOff>38100</xdr:rowOff>
    </xdr:from>
    <xdr:to>
      <xdr:col>5</xdr:col>
      <xdr:colOff>711200</xdr:colOff>
      <xdr:row>103</xdr:row>
      <xdr:rowOff>95251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461010</xdr:colOff>
      <xdr:row>74</xdr:row>
      <xdr:rowOff>31115</xdr:rowOff>
    </xdr:from>
    <xdr:to>
      <xdr:col>10</xdr:col>
      <xdr:colOff>80010</xdr:colOff>
      <xdr:row>95</xdr:row>
      <xdr:rowOff>107315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140970</xdr:colOff>
      <xdr:row>52</xdr:row>
      <xdr:rowOff>71120</xdr:rowOff>
    </xdr:from>
    <xdr:to>
      <xdr:col>15</xdr:col>
      <xdr:colOff>228600</xdr:colOff>
      <xdr:row>66</xdr:row>
      <xdr:rowOff>124460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173355</xdr:colOff>
      <xdr:row>67</xdr:row>
      <xdr:rowOff>81915</xdr:rowOff>
    </xdr:from>
    <xdr:to>
      <xdr:col>16</xdr:col>
      <xdr:colOff>260985</xdr:colOff>
      <xdr:row>82</xdr:row>
      <xdr:rowOff>5715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0</xdr:colOff>
      <xdr:row>67</xdr:row>
      <xdr:rowOff>0</xdr:rowOff>
    </xdr:from>
    <xdr:to>
      <xdr:col>28</xdr:col>
      <xdr:colOff>304800</xdr:colOff>
      <xdr:row>95</xdr:row>
      <xdr:rowOff>101600</xdr:rowOff>
    </xdr:to>
    <xdr:graphicFrame macro="">
      <xdr:nvGraphicFramePr>
        <xdr:cNvPr id="8" name="Chart 7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361950</xdr:colOff>
      <xdr:row>18</xdr:row>
      <xdr:rowOff>99060</xdr:rowOff>
    </xdr:from>
    <xdr:to>
      <xdr:col>24</xdr:col>
      <xdr:colOff>57150</xdr:colOff>
      <xdr:row>39</xdr:row>
      <xdr:rowOff>121920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461010</xdr:colOff>
      <xdr:row>41</xdr:row>
      <xdr:rowOff>83820</xdr:rowOff>
    </xdr:from>
    <xdr:to>
      <xdr:col>23</xdr:col>
      <xdr:colOff>64770</xdr:colOff>
      <xdr:row>55</xdr:row>
      <xdr:rowOff>99060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297180</xdr:colOff>
      <xdr:row>91</xdr:row>
      <xdr:rowOff>106680</xdr:rowOff>
    </xdr:from>
    <xdr:to>
      <xdr:col>12</xdr:col>
      <xdr:colOff>198120</xdr:colOff>
      <xdr:row>105</xdr:row>
      <xdr:rowOff>121920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16</xdr:col>
      <xdr:colOff>182880</xdr:colOff>
      <xdr:row>6</xdr:row>
      <xdr:rowOff>15240</xdr:rowOff>
    </xdr:from>
    <xdr:to>
      <xdr:col>22</xdr:col>
      <xdr:colOff>274320</xdr:colOff>
      <xdr:row>20</xdr:row>
      <xdr:rowOff>30480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0.49405</cdr:x>
      <cdr:y>0.16319</cdr:y>
    </cdr:from>
    <cdr:to>
      <cdr:x>0.49405</cdr:x>
      <cdr:y>0.83333</cdr:y>
    </cdr:to>
    <cdr:cxnSp macro="">
      <cdr:nvCxnSpPr>
        <cdr:cNvPr id="3" name="Straight Connector 2"/>
        <cdr:cNvCxnSpPr/>
      </cdr:nvCxnSpPr>
      <cdr:spPr>
        <a:xfrm xmlns:a="http://schemas.openxmlformats.org/drawingml/2006/main" flipV="1">
          <a:off x="3162300" y="596900"/>
          <a:ext cx="0" cy="245110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2">
          <a:schemeClr val="accent3"/>
        </a:lnRef>
        <a:fillRef xmlns:a="http://schemas.openxmlformats.org/drawingml/2006/main" idx="0">
          <a:schemeClr val="accent3"/>
        </a:fillRef>
        <a:effectRef xmlns:a="http://schemas.openxmlformats.org/drawingml/2006/main" idx="1">
          <a:schemeClr val="accent3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0.74504</cdr:x>
      <cdr:y>0.16146</cdr:y>
    </cdr:from>
    <cdr:to>
      <cdr:x>0.74504</cdr:x>
      <cdr:y>0.83333</cdr:y>
    </cdr:to>
    <cdr:cxnSp macro="">
      <cdr:nvCxnSpPr>
        <cdr:cNvPr id="5" name="Straight Connector 4"/>
        <cdr:cNvCxnSpPr/>
      </cdr:nvCxnSpPr>
      <cdr:spPr>
        <a:xfrm xmlns:a="http://schemas.openxmlformats.org/drawingml/2006/main" flipV="1">
          <a:off x="4768850" y="590550"/>
          <a:ext cx="0" cy="245745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2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1">
          <a:schemeClr val="accent2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34925</xdr:colOff>
      <xdr:row>34</xdr:row>
      <xdr:rowOff>123825</xdr:rowOff>
    </xdr:from>
    <xdr:to>
      <xdr:col>16</xdr:col>
      <xdr:colOff>187325</xdr:colOff>
      <xdr:row>49</xdr:row>
      <xdr:rowOff>47625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53975</xdr:colOff>
      <xdr:row>49</xdr:row>
      <xdr:rowOff>60325</xdr:rowOff>
    </xdr:from>
    <xdr:to>
      <xdr:col>16</xdr:col>
      <xdr:colOff>206375</xdr:colOff>
      <xdr:row>63</xdr:row>
      <xdr:rowOff>111125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91440</xdr:colOff>
      <xdr:row>20</xdr:row>
      <xdr:rowOff>91440</xdr:rowOff>
    </xdr:from>
    <xdr:to>
      <xdr:col>17</xdr:col>
      <xdr:colOff>182880</xdr:colOff>
      <xdr:row>34</xdr:row>
      <xdr:rowOff>106680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38100</xdr:colOff>
      <xdr:row>34</xdr:row>
      <xdr:rowOff>7620</xdr:rowOff>
    </xdr:from>
    <xdr:to>
      <xdr:col>23</xdr:col>
      <xdr:colOff>129540</xdr:colOff>
      <xdr:row>48</xdr:row>
      <xdr:rowOff>22860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198120</xdr:colOff>
      <xdr:row>20</xdr:row>
      <xdr:rowOff>41910</xdr:rowOff>
    </xdr:from>
    <xdr:to>
      <xdr:col>15</xdr:col>
      <xdr:colOff>289560</xdr:colOff>
      <xdr:row>34</xdr:row>
      <xdr:rowOff>57150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220980</xdr:colOff>
      <xdr:row>40</xdr:row>
      <xdr:rowOff>38100</xdr:rowOff>
    </xdr:from>
    <xdr:to>
      <xdr:col>16</xdr:col>
      <xdr:colOff>376428</xdr:colOff>
      <xdr:row>54</xdr:row>
      <xdr:rowOff>53340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393065</xdr:colOff>
      <xdr:row>31</xdr:row>
      <xdr:rowOff>100965</xdr:rowOff>
    </xdr:from>
    <xdr:to>
      <xdr:col>20</xdr:col>
      <xdr:colOff>57785</xdr:colOff>
      <xdr:row>46</xdr:row>
      <xdr:rowOff>24765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45720</xdr:colOff>
      <xdr:row>11</xdr:row>
      <xdr:rowOff>118110</xdr:rowOff>
    </xdr:from>
    <xdr:to>
      <xdr:col>17</xdr:col>
      <xdr:colOff>137160</xdr:colOff>
      <xdr:row>26</xdr:row>
      <xdr:rowOff>3810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350520</xdr:colOff>
      <xdr:row>47</xdr:row>
      <xdr:rowOff>22860</xdr:rowOff>
    </xdr:from>
    <xdr:to>
      <xdr:col>18</xdr:col>
      <xdr:colOff>18288</xdr:colOff>
      <xdr:row>61</xdr:row>
      <xdr:rowOff>38100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333375</xdr:colOff>
      <xdr:row>33</xdr:row>
      <xdr:rowOff>53975</xdr:rowOff>
    </xdr:from>
    <xdr:to>
      <xdr:col>16</xdr:col>
      <xdr:colOff>485775</xdr:colOff>
      <xdr:row>47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352425</xdr:colOff>
      <xdr:row>48</xdr:row>
      <xdr:rowOff>28575</xdr:rowOff>
    </xdr:from>
    <xdr:to>
      <xdr:col>16</xdr:col>
      <xdr:colOff>504825</xdr:colOff>
      <xdr:row>62</xdr:row>
      <xdr:rowOff>79375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384810</xdr:colOff>
      <xdr:row>2</xdr:row>
      <xdr:rowOff>7620</xdr:rowOff>
    </xdr:from>
    <xdr:to>
      <xdr:col>17</xdr:col>
      <xdr:colOff>80010</xdr:colOff>
      <xdr:row>23</xdr:row>
      <xdr:rowOff>30480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236220</xdr:colOff>
      <xdr:row>19</xdr:row>
      <xdr:rowOff>68580</xdr:rowOff>
    </xdr:from>
    <xdr:to>
      <xdr:col>22</xdr:col>
      <xdr:colOff>327660</xdr:colOff>
      <xdr:row>33</xdr:row>
      <xdr:rowOff>83820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266700</xdr:colOff>
      <xdr:row>34</xdr:row>
      <xdr:rowOff>30480</xdr:rowOff>
    </xdr:from>
    <xdr:to>
      <xdr:col>22</xdr:col>
      <xdr:colOff>358140</xdr:colOff>
      <xdr:row>48</xdr:row>
      <xdr:rowOff>45720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332105</xdr:colOff>
      <xdr:row>43</xdr:row>
      <xdr:rowOff>57785</xdr:rowOff>
    </xdr:from>
    <xdr:to>
      <xdr:col>18</xdr:col>
      <xdr:colOff>332105</xdr:colOff>
      <xdr:row>65</xdr:row>
      <xdr:rowOff>6985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257175</xdr:colOff>
      <xdr:row>28</xdr:row>
      <xdr:rowOff>38100</xdr:rowOff>
    </xdr:from>
    <xdr:to>
      <xdr:col>19</xdr:col>
      <xdr:colOff>3175</xdr:colOff>
      <xdr:row>42</xdr:row>
      <xdr:rowOff>88900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149225</xdr:colOff>
      <xdr:row>61</xdr:row>
      <xdr:rowOff>55880</xdr:rowOff>
    </xdr:from>
    <xdr:to>
      <xdr:col>24</xdr:col>
      <xdr:colOff>47625</xdr:colOff>
      <xdr:row>83</xdr:row>
      <xdr:rowOff>5080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412115</xdr:colOff>
      <xdr:row>9</xdr:row>
      <xdr:rowOff>28575</xdr:rowOff>
    </xdr:from>
    <xdr:to>
      <xdr:col>18</xdr:col>
      <xdr:colOff>478155</xdr:colOff>
      <xdr:row>23</xdr:row>
      <xdr:rowOff>81915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0</xdr:colOff>
      <xdr:row>9</xdr:row>
      <xdr:rowOff>34290</xdr:rowOff>
    </xdr:from>
    <xdr:to>
      <xdr:col>25</xdr:col>
      <xdr:colOff>91440</xdr:colOff>
      <xdr:row>23</xdr:row>
      <xdr:rowOff>49530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17</xdr:col>
      <xdr:colOff>0</xdr:colOff>
      <xdr:row>24</xdr:row>
      <xdr:rowOff>0</xdr:rowOff>
    </xdr:from>
    <xdr:to>
      <xdr:col>23</xdr:col>
      <xdr:colOff>64008</xdr:colOff>
      <xdr:row>38</xdr:row>
      <xdr:rowOff>15240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282575</xdr:colOff>
      <xdr:row>13</xdr:row>
      <xdr:rowOff>57150</xdr:rowOff>
    </xdr:from>
    <xdr:to>
      <xdr:col>10</xdr:col>
      <xdr:colOff>434975</xdr:colOff>
      <xdr:row>27</xdr:row>
      <xdr:rowOff>107950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C23" sqref="C23"/>
    </sheetView>
  </sheetViews>
  <sheetFormatPr defaultRowHeight="10.199999999999999" x14ac:dyDescent="0.2"/>
  <cols>
    <col min="3" max="3" width="15.7109375" customWidth="1"/>
    <col min="4" max="4" width="16.42578125" customWidth="1"/>
    <col min="5" max="5" width="20.28515625" style="3" customWidth="1"/>
    <col min="7" max="7" width="15.85546875" style="3" bestFit="1" customWidth="1"/>
  </cols>
  <sheetData>
    <row r="1" spans="1:7" x14ac:dyDescent="0.2">
      <c r="A1" t="s">
        <v>2</v>
      </c>
      <c r="C1" t="s">
        <v>0</v>
      </c>
      <c r="D1" t="s">
        <v>1</v>
      </c>
      <c r="E1" s="3" t="s">
        <v>3</v>
      </c>
      <c r="F1" t="s">
        <v>4</v>
      </c>
      <c r="G1" s="3" t="s">
        <v>5</v>
      </c>
    </row>
    <row r="2" spans="1:7" x14ac:dyDescent="0.2">
      <c r="B2" t="s">
        <v>2</v>
      </c>
      <c r="G2" s="3" t="s">
        <v>5</v>
      </c>
    </row>
    <row r="3" spans="1:7" x14ac:dyDescent="0.2">
      <c r="A3">
        <v>1950</v>
      </c>
      <c r="B3" s="4">
        <v>18264</v>
      </c>
      <c r="C3" s="1">
        <v>2258042.7999999998</v>
      </c>
      <c r="D3" s="2">
        <v>4978081222</v>
      </c>
      <c r="E3" s="3">
        <v>336266187</v>
      </c>
      <c r="F3">
        <v>9.0479000000000003</v>
      </c>
      <c r="G3" s="3">
        <f>SUM(E3*F3)</f>
        <v>3042502833.3573003</v>
      </c>
    </row>
    <row r="4" spans="1:7" x14ac:dyDescent="0.2">
      <c r="A4">
        <v>1955</v>
      </c>
      <c r="B4" s="4">
        <v>20090</v>
      </c>
      <c r="C4" s="1">
        <v>2238972.9</v>
      </c>
      <c r="D4" s="2">
        <v>4936039598</v>
      </c>
      <c r="E4" s="3">
        <v>330748940</v>
      </c>
      <c r="F4">
        <v>8.1364000000000001</v>
      </c>
      <c r="G4" s="3">
        <f t="shared" ref="G4:G15" si="0">SUM(E4*F4)</f>
        <v>2691105675.4159999</v>
      </c>
    </row>
    <row r="5" spans="1:7" x14ac:dyDescent="0.2">
      <c r="A5">
        <v>1960</v>
      </c>
      <c r="B5" s="4">
        <v>21916</v>
      </c>
      <c r="C5" s="1">
        <v>2304603.9</v>
      </c>
      <c r="D5" s="2">
        <v>5080729764</v>
      </c>
      <c r="E5" s="3">
        <v>346371898</v>
      </c>
      <c r="F5">
        <v>7.3666999999999998</v>
      </c>
      <c r="G5" s="3">
        <f t="shared" si="0"/>
        <v>2551617860.9966002</v>
      </c>
    </row>
    <row r="6" spans="1:7" x14ac:dyDescent="0.2">
      <c r="A6">
        <v>1965</v>
      </c>
      <c r="B6" s="4">
        <v>23743</v>
      </c>
      <c r="C6" s="1">
        <v>2214960.2999999998</v>
      </c>
      <c r="D6" s="2">
        <v>4883101538</v>
      </c>
      <c r="E6" s="3">
        <v>432160336</v>
      </c>
      <c r="F6">
        <v>6.9223999999999997</v>
      </c>
      <c r="G6" s="3">
        <f t="shared" si="0"/>
        <v>2991586709.9263997</v>
      </c>
    </row>
    <row r="7" spans="1:7" x14ac:dyDescent="0.2">
      <c r="A7">
        <v>1970</v>
      </c>
      <c r="B7" s="4">
        <v>25569</v>
      </c>
      <c r="C7" s="1">
        <v>2239812.6</v>
      </c>
      <c r="D7" s="2">
        <v>4937890925</v>
      </c>
      <c r="E7" s="3">
        <v>594939566</v>
      </c>
      <c r="F7">
        <v>5.62</v>
      </c>
      <c r="G7" s="3">
        <f t="shared" si="0"/>
        <v>3343560360.9200001</v>
      </c>
    </row>
    <row r="8" spans="1:7" x14ac:dyDescent="0.2">
      <c r="A8">
        <v>1975</v>
      </c>
      <c r="B8" s="4">
        <v>27395</v>
      </c>
      <c r="C8" s="1">
        <v>2303027.2999999998</v>
      </c>
      <c r="D8" s="2">
        <v>5077254000</v>
      </c>
      <c r="E8" s="3">
        <v>951374364</v>
      </c>
      <c r="F8">
        <v>4.0530999999999997</v>
      </c>
      <c r="G8" s="3">
        <f t="shared" si="0"/>
        <v>3856015434.7283998</v>
      </c>
    </row>
    <row r="9" spans="1:7" x14ac:dyDescent="0.2">
      <c r="A9">
        <v>1980</v>
      </c>
      <c r="B9" s="4">
        <v>29221</v>
      </c>
      <c r="C9" s="1">
        <v>2974843</v>
      </c>
      <c r="D9" s="2">
        <v>6558338941</v>
      </c>
      <c r="E9" s="3">
        <v>2231634688</v>
      </c>
      <c r="F9">
        <v>2.6463000000000001</v>
      </c>
      <c r="G9" s="3">
        <f t="shared" si="0"/>
        <v>5905574874.8544006</v>
      </c>
    </row>
    <row r="10" spans="1:7" x14ac:dyDescent="0.2">
      <c r="A10">
        <v>1985</v>
      </c>
      <c r="B10" s="4">
        <v>31048</v>
      </c>
      <c r="C10" s="1">
        <v>2894262.3</v>
      </c>
      <c r="D10" s="2">
        <v>6380690683</v>
      </c>
      <c r="E10" s="3">
        <v>2359533787</v>
      </c>
      <c r="F10">
        <v>2.0265</v>
      </c>
      <c r="G10" s="3">
        <f t="shared" si="0"/>
        <v>4781595219.3555002</v>
      </c>
    </row>
    <row r="11" spans="1:7" x14ac:dyDescent="0.2">
      <c r="A11">
        <v>1990</v>
      </c>
      <c r="B11" s="4">
        <v>32874</v>
      </c>
      <c r="C11" s="1">
        <v>4457084.0999999996</v>
      </c>
      <c r="D11" s="2">
        <v>9826087626</v>
      </c>
      <c r="E11" s="3">
        <v>3654244515</v>
      </c>
      <c r="F11">
        <v>1.6684000000000001</v>
      </c>
      <c r="G11" s="3">
        <f t="shared" si="0"/>
        <v>6096741548.8260002</v>
      </c>
    </row>
    <row r="12" spans="1:7" x14ac:dyDescent="0.2">
      <c r="A12">
        <v>1995</v>
      </c>
      <c r="B12" s="4">
        <v>34700</v>
      </c>
      <c r="C12" s="1">
        <v>4487444.2</v>
      </c>
      <c r="D12" s="2">
        <v>9893019387</v>
      </c>
      <c r="E12" s="3">
        <v>3819386588</v>
      </c>
      <c r="F12">
        <v>1.4308000000000001</v>
      </c>
      <c r="G12" s="3">
        <f t="shared" si="0"/>
        <v>5464778330.1104002</v>
      </c>
    </row>
    <row r="13" spans="1:7" x14ac:dyDescent="0.2">
      <c r="A13">
        <v>2000</v>
      </c>
      <c r="B13" s="4">
        <v>36526</v>
      </c>
      <c r="C13" s="1">
        <v>4147172.4</v>
      </c>
      <c r="D13" s="2">
        <v>9142856338</v>
      </c>
      <c r="E13" s="3">
        <v>3676628476</v>
      </c>
      <c r="F13">
        <v>1.2663</v>
      </c>
      <c r="G13" s="3">
        <f t="shared" si="0"/>
        <v>4655714639.1588001</v>
      </c>
    </row>
    <row r="14" spans="1:7" x14ac:dyDescent="0.2">
      <c r="A14">
        <v>2005</v>
      </c>
      <c r="B14" s="4">
        <v>38353</v>
      </c>
      <c r="C14" s="1">
        <v>4405514.0999999996</v>
      </c>
      <c r="D14" s="2">
        <v>9712396305</v>
      </c>
      <c r="E14" s="3">
        <v>3952592299</v>
      </c>
      <c r="F14">
        <v>1.1165</v>
      </c>
      <c r="G14" s="3">
        <f t="shared" si="0"/>
        <v>4413069301.8334999</v>
      </c>
    </row>
    <row r="15" spans="1:7" x14ac:dyDescent="0.2">
      <c r="A15">
        <v>2010</v>
      </c>
      <c r="B15" s="4">
        <v>40179</v>
      </c>
      <c r="C15" s="1">
        <v>3741488.6</v>
      </c>
      <c r="D15" s="2">
        <v>8248485721</v>
      </c>
      <c r="E15" s="3">
        <v>4511533914</v>
      </c>
      <c r="F15">
        <v>1</v>
      </c>
      <c r="G15" s="3">
        <f t="shared" si="0"/>
        <v>4511533914</v>
      </c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85"/>
  <sheetViews>
    <sheetView topLeftCell="A10" workbookViewId="0">
      <selection activeCell="A51" sqref="A51:B51"/>
    </sheetView>
  </sheetViews>
  <sheetFormatPr defaultRowHeight="10.199999999999999" x14ac:dyDescent="0.2"/>
  <cols>
    <col min="1" max="1" width="33.5703125" customWidth="1"/>
    <col min="2" max="2" width="15.7109375" style="3" customWidth="1"/>
  </cols>
  <sheetData>
    <row r="1" spans="1:2" s="15" customFormat="1" ht="18" customHeight="1" x14ac:dyDescent="0.25">
      <c r="A1" s="16" t="s">
        <v>561</v>
      </c>
      <c r="B1" s="17" t="s">
        <v>562</v>
      </c>
    </row>
    <row r="2" spans="1:2" s="14" customFormat="1" x14ac:dyDescent="0.2">
      <c r="A2" s="12" t="s">
        <v>229</v>
      </c>
      <c r="B2" s="13">
        <v>567319010</v>
      </c>
    </row>
    <row r="3" spans="1:2" s="14" customFormat="1" x14ac:dyDescent="0.2">
      <c r="A3" s="12" t="s">
        <v>354</v>
      </c>
      <c r="B3" s="13">
        <v>424479428</v>
      </c>
    </row>
    <row r="4" spans="1:2" s="14" customFormat="1" x14ac:dyDescent="0.2">
      <c r="A4" s="12" t="s">
        <v>276</v>
      </c>
      <c r="B4" s="13">
        <v>399883397</v>
      </c>
    </row>
    <row r="5" spans="1:2" s="14" customFormat="1" x14ac:dyDescent="0.2">
      <c r="A5" s="12" t="s">
        <v>345</v>
      </c>
      <c r="B5" s="13">
        <v>349452970</v>
      </c>
    </row>
    <row r="6" spans="1:2" s="14" customFormat="1" x14ac:dyDescent="0.2">
      <c r="A6" s="12" t="s">
        <v>410</v>
      </c>
      <c r="B6" s="13">
        <v>305768676</v>
      </c>
    </row>
    <row r="7" spans="1:2" s="14" customFormat="1" x14ac:dyDescent="0.2">
      <c r="A7" s="12" t="s">
        <v>423</v>
      </c>
      <c r="B7" s="13">
        <v>270062710</v>
      </c>
    </row>
    <row r="8" spans="1:2" s="14" customFormat="1" x14ac:dyDescent="0.2">
      <c r="A8" s="12" t="s">
        <v>105</v>
      </c>
      <c r="B8" s="13">
        <v>211087010</v>
      </c>
    </row>
    <row r="9" spans="1:2" s="14" customFormat="1" x14ac:dyDescent="0.2">
      <c r="A9" s="12" t="s">
        <v>101</v>
      </c>
      <c r="B9" s="13">
        <v>202203607</v>
      </c>
    </row>
    <row r="10" spans="1:2" s="14" customFormat="1" x14ac:dyDescent="0.2">
      <c r="A10" s="12" t="s">
        <v>263</v>
      </c>
      <c r="B10" s="13">
        <v>174966991</v>
      </c>
    </row>
    <row r="11" spans="1:2" s="14" customFormat="1" x14ac:dyDescent="0.2">
      <c r="A11" s="12" t="s">
        <v>97</v>
      </c>
      <c r="B11" s="13">
        <v>153724018</v>
      </c>
    </row>
    <row r="12" spans="1:2" s="14" customFormat="1" x14ac:dyDescent="0.2">
      <c r="A12" s="12" t="s">
        <v>112</v>
      </c>
      <c r="B12" s="13">
        <v>115365728</v>
      </c>
    </row>
    <row r="13" spans="1:2" s="14" customFormat="1" x14ac:dyDescent="0.2">
      <c r="A13" s="12" t="s">
        <v>195</v>
      </c>
      <c r="B13" s="13">
        <v>114806893</v>
      </c>
    </row>
    <row r="14" spans="1:2" s="14" customFormat="1" x14ac:dyDescent="0.2">
      <c r="A14" s="12" t="s">
        <v>338</v>
      </c>
      <c r="B14" s="13">
        <v>110771164</v>
      </c>
    </row>
    <row r="15" spans="1:2" s="14" customFormat="1" x14ac:dyDescent="0.2">
      <c r="A15" s="12" t="s">
        <v>248</v>
      </c>
      <c r="B15" s="13">
        <v>104548627</v>
      </c>
    </row>
    <row r="16" spans="1:2" s="14" customFormat="1" x14ac:dyDescent="0.2">
      <c r="A16" s="12" t="s">
        <v>344</v>
      </c>
      <c r="B16" s="13">
        <v>86068322</v>
      </c>
    </row>
    <row r="17" spans="1:2" s="14" customFormat="1" x14ac:dyDescent="0.2">
      <c r="A17" s="12" t="s">
        <v>110</v>
      </c>
      <c r="B17" s="13">
        <v>85586833</v>
      </c>
    </row>
    <row r="18" spans="1:2" s="14" customFormat="1" x14ac:dyDescent="0.2">
      <c r="A18" s="12" t="s">
        <v>467</v>
      </c>
      <c r="B18" s="13">
        <v>72382494</v>
      </c>
    </row>
    <row r="19" spans="1:2" s="14" customFormat="1" x14ac:dyDescent="0.2">
      <c r="A19" s="12" t="s">
        <v>340</v>
      </c>
      <c r="B19" s="13">
        <v>71001708</v>
      </c>
    </row>
    <row r="20" spans="1:2" s="14" customFormat="1" x14ac:dyDescent="0.2">
      <c r="A20" s="12" t="s">
        <v>500</v>
      </c>
      <c r="B20" s="13">
        <v>67602472</v>
      </c>
    </row>
    <row r="21" spans="1:2" s="14" customFormat="1" x14ac:dyDescent="0.2">
      <c r="A21" s="12" t="s">
        <v>266</v>
      </c>
      <c r="B21" s="13">
        <v>62802352</v>
      </c>
    </row>
    <row r="22" spans="1:2" s="14" customFormat="1" x14ac:dyDescent="0.2">
      <c r="A22" s="12" t="s">
        <v>87</v>
      </c>
      <c r="B22" s="13">
        <v>61858701</v>
      </c>
    </row>
    <row r="23" spans="1:2" s="14" customFormat="1" x14ac:dyDescent="0.2">
      <c r="A23" s="12" t="s">
        <v>188</v>
      </c>
      <c r="B23" s="13">
        <v>58629718</v>
      </c>
    </row>
    <row r="24" spans="1:2" s="14" customFormat="1" x14ac:dyDescent="0.2">
      <c r="A24" s="12" t="s">
        <v>341</v>
      </c>
      <c r="B24" s="13">
        <v>55339282</v>
      </c>
    </row>
    <row r="25" spans="1:2" s="14" customFormat="1" x14ac:dyDescent="0.2">
      <c r="A25" s="12" t="s">
        <v>232</v>
      </c>
      <c r="B25" s="13">
        <v>55231871</v>
      </c>
    </row>
    <row r="26" spans="1:2" s="14" customFormat="1" x14ac:dyDescent="0.2">
      <c r="A26" s="12" t="s">
        <v>342</v>
      </c>
      <c r="B26" s="13">
        <v>54865837</v>
      </c>
    </row>
    <row r="27" spans="1:2" s="14" customFormat="1" x14ac:dyDescent="0.2">
      <c r="A27" s="12" t="s">
        <v>459</v>
      </c>
      <c r="B27" s="13">
        <v>52030008</v>
      </c>
    </row>
    <row r="28" spans="1:2" s="14" customFormat="1" x14ac:dyDescent="0.2">
      <c r="A28" s="12" t="s">
        <v>414</v>
      </c>
      <c r="B28" s="13">
        <v>50132328</v>
      </c>
    </row>
    <row r="29" spans="1:2" s="14" customFormat="1" x14ac:dyDescent="0.2">
      <c r="A29" s="12" t="s">
        <v>85</v>
      </c>
      <c r="B29" s="13">
        <v>46072038</v>
      </c>
    </row>
    <row r="30" spans="1:2" s="14" customFormat="1" x14ac:dyDescent="0.2">
      <c r="A30" s="12" t="s">
        <v>499</v>
      </c>
      <c r="B30" s="13">
        <v>35469942</v>
      </c>
    </row>
    <row r="31" spans="1:2" s="14" customFormat="1" x14ac:dyDescent="0.2">
      <c r="A31" s="12" t="s">
        <v>152</v>
      </c>
      <c r="B31" s="13">
        <v>32299399</v>
      </c>
    </row>
    <row r="32" spans="1:2" s="14" customFormat="1" x14ac:dyDescent="0.2">
      <c r="A32" s="12" t="s">
        <v>418</v>
      </c>
      <c r="B32" s="13">
        <v>30921070</v>
      </c>
    </row>
    <row r="33" spans="1:2" s="14" customFormat="1" x14ac:dyDescent="0.2">
      <c r="A33" s="12" t="s">
        <v>82</v>
      </c>
      <c r="B33" s="13">
        <v>29614951</v>
      </c>
    </row>
    <row r="34" spans="1:2" s="14" customFormat="1" x14ac:dyDescent="0.2">
      <c r="A34" s="12" t="s">
        <v>198</v>
      </c>
      <c r="B34" s="13">
        <v>28788974</v>
      </c>
    </row>
    <row r="35" spans="1:2" s="14" customFormat="1" x14ac:dyDescent="0.2">
      <c r="A35" s="12" t="s">
        <v>106</v>
      </c>
      <c r="B35" s="13">
        <v>28080135</v>
      </c>
    </row>
    <row r="36" spans="1:2" s="14" customFormat="1" x14ac:dyDescent="0.2">
      <c r="A36" s="12" t="s">
        <v>468</v>
      </c>
      <c r="B36" s="13">
        <v>25935113</v>
      </c>
    </row>
    <row r="37" spans="1:2" s="14" customFormat="1" x14ac:dyDescent="0.2">
      <c r="A37" s="12" t="s">
        <v>92</v>
      </c>
      <c r="B37" s="13">
        <v>25818268</v>
      </c>
    </row>
    <row r="38" spans="1:2" s="14" customFormat="1" x14ac:dyDescent="0.2">
      <c r="A38" s="12" t="s">
        <v>507</v>
      </c>
      <c r="B38" s="13">
        <v>23695492</v>
      </c>
    </row>
    <row r="39" spans="1:2" s="14" customFormat="1" x14ac:dyDescent="0.2">
      <c r="A39" s="12" t="s">
        <v>444</v>
      </c>
      <c r="B39" s="13">
        <v>23372284</v>
      </c>
    </row>
    <row r="40" spans="1:2" s="14" customFormat="1" x14ac:dyDescent="0.2">
      <c r="A40" s="12" t="s">
        <v>413</v>
      </c>
      <c r="B40" s="13">
        <v>23019037</v>
      </c>
    </row>
    <row r="41" spans="1:2" s="14" customFormat="1" x14ac:dyDescent="0.2">
      <c r="A41" s="12" t="s">
        <v>47</v>
      </c>
      <c r="B41" s="13">
        <v>22493575</v>
      </c>
    </row>
    <row r="42" spans="1:2" s="14" customFormat="1" x14ac:dyDescent="0.2">
      <c r="A42" s="12" t="s">
        <v>55</v>
      </c>
      <c r="B42" s="13">
        <v>21748439</v>
      </c>
    </row>
    <row r="43" spans="1:2" s="14" customFormat="1" x14ac:dyDescent="0.2">
      <c r="A43" s="12" t="s">
        <v>318</v>
      </c>
      <c r="B43" s="13">
        <v>21303546</v>
      </c>
    </row>
    <row r="44" spans="1:2" s="14" customFormat="1" x14ac:dyDescent="0.2">
      <c r="A44" s="12" t="s">
        <v>173</v>
      </c>
      <c r="B44" s="13">
        <v>21222995</v>
      </c>
    </row>
    <row r="45" spans="1:2" s="14" customFormat="1" x14ac:dyDescent="0.2">
      <c r="A45" s="12" t="s">
        <v>84</v>
      </c>
      <c r="B45" s="13">
        <v>20934830</v>
      </c>
    </row>
    <row r="46" spans="1:2" s="14" customFormat="1" x14ac:dyDescent="0.2">
      <c r="A46" s="12" t="s">
        <v>114</v>
      </c>
      <c r="B46" s="13">
        <v>20874508</v>
      </c>
    </row>
    <row r="47" spans="1:2" s="14" customFormat="1" x14ac:dyDescent="0.2">
      <c r="A47" s="12" t="s">
        <v>166</v>
      </c>
      <c r="B47" s="13">
        <v>18693766</v>
      </c>
    </row>
    <row r="48" spans="1:2" s="14" customFormat="1" x14ac:dyDescent="0.2">
      <c r="A48" s="12" t="s">
        <v>231</v>
      </c>
      <c r="B48" s="13">
        <v>18239087</v>
      </c>
    </row>
    <row r="49" spans="1:2" s="14" customFormat="1" x14ac:dyDescent="0.2">
      <c r="A49" s="12" t="s">
        <v>457</v>
      </c>
      <c r="B49" s="13">
        <v>18236151</v>
      </c>
    </row>
    <row r="50" spans="1:2" s="14" customFormat="1" x14ac:dyDescent="0.2">
      <c r="A50" s="12" t="s">
        <v>479</v>
      </c>
      <c r="B50" s="13">
        <v>18031708</v>
      </c>
    </row>
    <row r="51" spans="1:2" s="14" customFormat="1" x14ac:dyDescent="0.2">
      <c r="A51" s="12" t="s">
        <v>370</v>
      </c>
      <c r="B51" s="13">
        <v>15182837</v>
      </c>
    </row>
    <row r="52" spans="1:2" x14ac:dyDescent="0.2">
      <c r="A52" s="10" t="s">
        <v>93</v>
      </c>
      <c r="B52" s="11">
        <v>14667470</v>
      </c>
    </row>
    <row r="53" spans="1:2" x14ac:dyDescent="0.2">
      <c r="A53" s="10" t="s">
        <v>520</v>
      </c>
      <c r="B53" s="11">
        <v>13934028</v>
      </c>
    </row>
    <row r="54" spans="1:2" x14ac:dyDescent="0.2">
      <c r="A54" s="10" t="s">
        <v>118</v>
      </c>
      <c r="B54" s="11">
        <v>13430229</v>
      </c>
    </row>
    <row r="55" spans="1:2" x14ac:dyDescent="0.2">
      <c r="A55" s="10" t="s">
        <v>109</v>
      </c>
      <c r="B55" s="11">
        <v>13074431</v>
      </c>
    </row>
    <row r="56" spans="1:2" x14ac:dyDescent="0.2">
      <c r="A56" s="10" t="s">
        <v>428</v>
      </c>
      <c r="B56" s="11">
        <v>12846996</v>
      </c>
    </row>
    <row r="57" spans="1:2" x14ac:dyDescent="0.2">
      <c r="A57" s="10" t="s">
        <v>202</v>
      </c>
      <c r="B57" s="11">
        <v>12630522</v>
      </c>
    </row>
    <row r="58" spans="1:2" x14ac:dyDescent="0.2">
      <c r="A58" s="10" t="s">
        <v>253</v>
      </c>
      <c r="B58" s="11">
        <v>12003179</v>
      </c>
    </row>
    <row r="59" spans="1:2" x14ac:dyDescent="0.2">
      <c r="A59" s="10" t="s">
        <v>184</v>
      </c>
      <c r="B59" s="11">
        <v>11469148</v>
      </c>
    </row>
    <row r="60" spans="1:2" x14ac:dyDescent="0.2">
      <c r="A60" s="10" t="s">
        <v>190</v>
      </c>
      <c r="B60" s="11">
        <v>11237077</v>
      </c>
    </row>
    <row r="61" spans="1:2" x14ac:dyDescent="0.2">
      <c r="A61" s="10" t="s">
        <v>86</v>
      </c>
      <c r="B61" s="11">
        <v>11052078</v>
      </c>
    </row>
    <row r="62" spans="1:2" x14ac:dyDescent="0.2">
      <c r="A62" s="10" t="s">
        <v>275</v>
      </c>
      <c r="B62" s="11">
        <v>10777449</v>
      </c>
    </row>
    <row r="63" spans="1:2" x14ac:dyDescent="0.2">
      <c r="A63" s="10" t="s">
        <v>257</v>
      </c>
      <c r="B63" s="11">
        <v>10511773</v>
      </c>
    </row>
    <row r="64" spans="1:2" x14ac:dyDescent="0.2">
      <c r="A64" s="10" t="s">
        <v>240</v>
      </c>
      <c r="B64" s="11">
        <v>9821625</v>
      </c>
    </row>
    <row r="65" spans="1:2" x14ac:dyDescent="0.2">
      <c r="A65" s="10" t="s">
        <v>134</v>
      </c>
      <c r="B65" s="11">
        <v>9819197</v>
      </c>
    </row>
    <row r="66" spans="1:2" x14ac:dyDescent="0.2">
      <c r="A66" s="10" t="s">
        <v>360</v>
      </c>
      <c r="B66" s="11">
        <v>9560300</v>
      </c>
    </row>
    <row r="67" spans="1:2" x14ac:dyDescent="0.2">
      <c r="A67" s="10" t="s">
        <v>147</v>
      </c>
      <c r="B67" s="11">
        <v>9511070</v>
      </c>
    </row>
    <row r="68" spans="1:2" x14ac:dyDescent="0.2">
      <c r="A68" s="10" t="s">
        <v>96</v>
      </c>
      <c r="B68" s="11">
        <v>9358787</v>
      </c>
    </row>
    <row r="69" spans="1:2" x14ac:dyDescent="0.2">
      <c r="A69" s="10" t="s">
        <v>454</v>
      </c>
      <c r="B69" s="11">
        <v>9346768</v>
      </c>
    </row>
    <row r="70" spans="1:2" x14ac:dyDescent="0.2">
      <c r="A70" s="10" t="s">
        <v>487</v>
      </c>
      <c r="B70" s="11">
        <v>9092337</v>
      </c>
    </row>
    <row r="71" spans="1:2" x14ac:dyDescent="0.2">
      <c r="A71" s="10" t="s">
        <v>348</v>
      </c>
      <c r="B71" s="11">
        <v>8851379</v>
      </c>
    </row>
    <row r="72" spans="1:2" x14ac:dyDescent="0.2">
      <c r="A72" s="10" t="s">
        <v>367</v>
      </c>
      <c r="B72" s="11">
        <v>8780076</v>
      </c>
    </row>
    <row r="73" spans="1:2" x14ac:dyDescent="0.2">
      <c r="A73" s="10" t="s">
        <v>154</v>
      </c>
      <c r="B73" s="11">
        <v>8616257</v>
      </c>
    </row>
    <row r="74" spans="1:2" x14ac:dyDescent="0.2">
      <c r="A74" s="10" t="s">
        <v>362</v>
      </c>
      <c r="B74" s="11">
        <v>8598018</v>
      </c>
    </row>
    <row r="75" spans="1:2" x14ac:dyDescent="0.2">
      <c r="A75" s="10" t="s">
        <v>333</v>
      </c>
      <c r="B75" s="11">
        <v>8298548</v>
      </c>
    </row>
    <row r="76" spans="1:2" x14ac:dyDescent="0.2">
      <c r="A76" s="10" t="s">
        <v>422</v>
      </c>
      <c r="B76" s="11">
        <v>8294344</v>
      </c>
    </row>
    <row r="77" spans="1:2" x14ac:dyDescent="0.2">
      <c r="A77" s="10" t="s">
        <v>447</v>
      </c>
      <c r="B77" s="11">
        <v>7953191</v>
      </c>
    </row>
    <row r="78" spans="1:2" x14ac:dyDescent="0.2">
      <c r="A78" s="10" t="s">
        <v>127</v>
      </c>
      <c r="B78" s="11">
        <v>7426764</v>
      </c>
    </row>
    <row r="79" spans="1:2" x14ac:dyDescent="0.2">
      <c r="A79" s="10" t="s">
        <v>120</v>
      </c>
      <c r="B79" s="11">
        <v>7192915</v>
      </c>
    </row>
    <row r="80" spans="1:2" x14ac:dyDescent="0.2">
      <c r="A80" s="10" t="s">
        <v>146</v>
      </c>
      <c r="B80" s="11">
        <v>7025343</v>
      </c>
    </row>
    <row r="81" spans="1:2" x14ac:dyDescent="0.2">
      <c r="A81" s="10" t="s">
        <v>502</v>
      </c>
      <c r="B81" s="11">
        <v>6975276</v>
      </c>
    </row>
    <row r="82" spans="1:2" x14ac:dyDescent="0.2">
      <c r="A82" s="10" t="s">
        <v>517</v>
      </c>
      <c r="B82" s="11">
        <v>6785106</v>
      </c>
    </row>
    <row r="83" spans="1:2" x14ac:dyDescent="0.2">
      <c r="A83" s="10" t="s">
        <v>466</v>
      </c>
      <c r="B83" s="11">
        <v>6747695</v>
      </c>
    </row>
    <row r="84" spans="1:2" x14ac:dyDescent="0.2">
      <c r="A84" s="10" t="s">
        <v>452</v>
      </c>
      <c r="B84" s="11">
        <v>6351132</v>
      </c>
    </row>
    <row r="85" spans="1:2" x14ac:dyDescent="0.2">
      <c r="A85" s="10" t="s">
        <v>60</v>
      </c>
      <c r="B85" s="11">
        <v>6093685</v>
      </c>
    </row>
    <row r="86" spans="1:2" x14ac:dyDescent="0.2">
      <c r="A86" s="10" t="s">
        <v>448</v>
      </c>
      <c r="B86" s="11">
        <v>5968109</v>
      </c>
    </row>
    <row r="87" spans="1:2" x14ac:dyDescent="0.2">
      <c r="A87" s="10" t="s">
        <v>455</v>
      </c>
      <c r="B87" s="11">
        <v>5942909</v>
      </c>
    </row>
    <row r="88" spans="1:2" x14ac:dyDescent="0.2">
      <c r="A88" s="10" t="s">
        <v>102</v>
      </c>
      <c r="B88" s="11">
        <v>5856992</v>
      </c>
    </row>
    <row r="89" spans="1:2" x14ac:dyDescent="0.2">
      <c r="A89" s="10" t="s">
        <v>191</v>
      </c>
      <c r="B89" s="11">
        <v>5730001</v>
      </c>
    </row>
    <row r="90" spans="1:2" x14ac:dyDescent="0.2">
      <c r="A90" s="10" t="s">
        <v>294</v>
      </c>
      <c r="B90" s="11">
        <v>5551930</v>
      </c>
    </row>
    <row r="91" spans="1:2" x14ac:dyDescent="0.2">
      <c r="A91" s="10" t="s">
        <v>150</v>
      </c>
      <c r="B91" s="11">
        <v>5549935</v>
      </c>
    </row>
    <row r="92" spans="1:2" x14ac:dyDescent="0.2">
      <c r="A92" s="10" t="s">
        <v>129</v>
      </c>
      <c r="B92" s="11">
        <v>5045557</v>
      </c>
    </row>
    <row r="93" spans="1:2" x14ac:dyDescent="0.2">
      <c r="A93" s="10" t="s">
        <v>242</v>
      </c>
      <c r="B93" s="11">
        <v>4911493</v>
      </c>
    </row>
    <row r="94" spans="1:2" x14ac:dyDescent="0.2">
      <c r="A94" s="10" t="s">
        <v>157</v>
      </c>
      <c r="B94" s="11">
        <v>4865628</v>
      </c>
    </row>
    <row r="95" spans="1:2" x14ac:dyDescent="0.2">
      <c r="A95" s="10" t="s">
        <v>145</v>
      </c>
      <c r="B95" s="11">
        <v>4732786</v>
      </c>
    </row>
    <row r="96" spans="1:2" x14ac:dyDescent="0.2">
      <c r="A96" s="10" t="s">
        <v>161</v>
      </c>
      <c r="B96" s="11">
        <v>4650098</v>
      </c>
    </row>
    <row r="97" spans="1:2" x14ac:dyDescent="0.2">
      <c r="A97" s="10" t="s">
        <v>69</v>
      </c>
      <c r="B97" s="11">
        <v>4628298</v>
      </c>
    </row>
    <row r="98" spans="1:2" x14ac:dyDescent="0.2">
      <c r="A98" s="10" t="s">
        <v>156</v>
      </c>
      <c r="B98" s="11">
        <v>4451811</v>
      </c>
    </row>
    <row r="99" spans="1:2" x14ac:dyDescent="0.2">
      <c r="A99" s="10" t="s">
        <v>265</v>
      </c>
      <c r="B99" s="11">
        <v>4380830</v>
      </c>
    </row>
    <row r="100" spans="1:2" x14ac:dyDescent="0.2">
      <c r="A100" s="10" t="s">
        <v>419</v>
      </c>
      <c r="B100" s="11">
        <v>4203704</v>
      </c>
    </row>
    <row r="101" spans="1:2" x14ac:dyDescent="0.2">
      <c r="A101" s="10" t="s">
        <v>185</v>
      </c>
      <c r="B101" s="11">
        <v>4160528</v>
      </c>
    </row>
    <row r="102" spans="1:2" x14ac:dyDescent="0.2">
      <c r="A102" s="10" t="s">
        <v>353</v>
      </c>
      <c r="B102" s="11">
        <v>3954500</v>
      </c>
    </row>
    <row r="103" spans="1:2" x14ac:dyDescent="0.2">
      <c r="A103" s="10" t="s">
        <v>400</v>
      </c>
      <c r="B103" s="11">
        <v>3859386</v>
      </c>
    </row>
    <row r="104" spans="1:2" x14ac:dyDescent="0.2">
      <c r="A104" s="10" t="s">
        <v>406</v>
      </c>
      <c r="B104" s="11">
        <v>3788106</v>
      </c>
    </row>
    <row r="105" spans="1:2" x14ac:dyDescent="0.2">
      <c r="A105" s="10" t="s">
        <v>469</v>
      </c>
      <c r="B105" s="11">
        <v>3781630</v>
      </c>
    </row>
    <row r="106" spans="1:2" x14ac:dyDescent="0.2">
      <c r="A106" s="10" t="s">
        <v>176</v>
      </c>
      <c r="B106" s="11">
        <v>3630707</v>
      </c>
    </row>
    <row r="107" spans="1:2" x14ac:dyDescent="0.2">
      <c r="A107" s="10" t="s">
        <v>456</v>
      </c>
      <c r="B107" s="11">
        <v>3603935</v>
      </c>
    </row>
    <row r="108" spans="1:2" x14ac:dyDescent="0.2">
      <c r="A108" s="10" t="s">
        <v>416</v>
      </c>
      <c r="B108" s="11">
        <v>3556757</v>
      </c>
    </row>
    <row r="109" spans="1:2" x14ac:dyDescent="0.2">
      <c r="A109" s="10" t="s">
        <v>355</v>
      </c>
      <c r="B109" s="11">
        <v>3546612</v>
      </c>
    </row>
    <row r="110" spans="1:2" x14ac:dyDescent="0.2">
      <c r="A110" s="10" t="s">
        <v>111</v>
      </c>
      <c r="B110" s="11">
        <v>3434847</v>
      </c>
    </row>
    <row r="111" spans="1:2" x14ac:dyDescent="0.2">
      <c r="A111" s="10" t="s">
        <v>269</v>
      </c>
      <c r="B111" s="11">
        <v>3434580</v>
      </c>
    </row>
    <row r="112" spans="1:2" x14ac:dyDescent="0.2">
      <c r="A112" s="10" t="s">
        <v>236</v>
      </c>
      <c r="B112" s="11">
        <v>3223111</v>
      </c>
    </row>
    <row r="113" spans="1:2" x14ac:dyDescent="0.2">
      <c r="A113" s="10" t="s">
        <v>513</v>
      </c>
      <c r="B113" s="11">
        <v>3172701</v>
      </c>
    </row>
    <row r="114" spans="1:2" x14ac:dyDescent="0.2">
      <c r="A114" s="10" t="s">
        <v>61</v>
      </c>
      <c r="B114" s="11">
        <v>3102514</v>
      </c>
    </row>
    <row r="115" spans="1:2" x14ac:dyDescent="0.2">
      <c r="A115" s="10" t="s">
        <v>155</v>
      </c>
      <c r="B115" s="11">
        <v>3074945</v>
      </c>
    </row>
    <row r="116" spans="1:2" x14ac:dyDescent="0.2">
      <c r="A116" s="10" t="s">
        <v>116</v>
      </c>
      <c r="B116" s="11">
        <v>2962285</v>
      </c>
    </row>
    <row r="117" spans="1:2" x14ac:dyDescent="0.2">
      <c r="A117" s="10" t="s">
        <v>262</v>
      </c>
      <c r="B117" s="11">
        <v>2909738</v>
      </c>
    </row>
    <row r="118" spans="1:2" x14ac:dyDescent="0.2">
      <c r="A118" s="10" t="s">
        <v>482</v>
      </c>
      <c r="B118" s="11">
        <v>2905393</v>
      </c>
    </row>
    <row r="119" spans="1:2" x14ac:dyDescent="0.2">
      <c r="A119" s="10" t="s">
        <v>91</v>
      </c>
      <c r="B119" s="11">
        <v>2866110</v>
      </c>
    </row>
    <row r="120" spans="1:2" x14ac:dyDescent="0.2">
      <c r="A120" s="10" t="s">
        <v>375</v>
      </c>
      <c r="B120" s="11">
        <v>2612040</v>
      </c>
    </row>
    <row r="121" spans="1:2" x14ac:dyDescent="0.2">
      <c r="A121" s="10" t="s">
        <v>277</v>
      </c>
      <c r="B121" s="11">
        <v>2466810</v>
      </c>
    </row>
    <row r="122" spans="1:2" x14ac:dyDescent="0.2">
      <c r="A122" s="10" t="s">
        <v>434</v>
      </c>
      <c r="B122" s="11">
        <v>2380634</v>
      </c>
    </row>
    <row r="123" spans="1:2" x14ac:dyDescent="0.2">
      <c r="A123" s="10" t="s">
        <v>103</v>
      </c>
      <c r="B123" s="11">
        <v>2305434</v>
      </c>
    </row>
    <row r="124" spans="1:2" x14ac:dyDescent="0.2">
      <c r="A124" s="10" t="s">
        <v>75</v>
      </c>
      <c r="B124" s="11">
        <v>2243988</v>
      </c>
    </row>
    <row r="125" spans="1:2" x14ac:dyDescent="0.2">
      <c r="A125" s="10" t="s">
        <v>144</v>
      </c>
      <c r="B125" s="11">
        <v>2224830</v>
      </c>
    </row>
    <row r="126" spans="1:2" x14ac:dyDescent="0.2">
      <c r="A126" s="10" t="s">
        <v>420</v>
      </c>
      <c r="B126" s="11">
        <v>2218258</v>
      </c>
    </row>
    <row r="127" spans="1:2" x14ac:dyDescent="0.2">
      <c r="A127" s="10" t="s">
        <v>193</v>
      </c>
      <c r="B127" s="11">
        <v>2129320</v>
      </c>
    </row>
    <row r="128" spans="1:2" x14ac:dyDescent="0.2">
      <c r="A128" s="10" t="s">
        <v>238</v>
      </c>
      <c r="B128" s="11">
        <v>2070472</v>
      </c>
    </row>
    <row r="129" spans="1:2" x14ac:dyDescent="0.2">
      <c r="A129" s="10" t="s">
        <v>76</v>
      </c>
      <c r="B129" s="11">
        <v>2059973</v>
      </c>
    </row>
    <row r="130" spans="1:2" x14ac:dyDescent="0.2">
      <c r="A130" s="10" t="s">
        <v>421</v>
      </c>
      <c r="B130" s="11">
        <v>2022662</v>
      </c>
    </row>
    <row r="131" spans="1:2" x14ac:dyDescent="0.2">
      <c r="A131" s="10" t="s">
        <v>81</v>
      </c>
      <c r="B131" s="11">
        <v>1969732</v>
      </c>
    </row>
    <row r="132" spans="1:2" x14ac:dyDescent="0.2">
      <c r="A132" s="10" t="s">
        <v>43</v>
      </c>
      <c r="B132" s="11">
        <v>1958469</v>
      </c>
    </row>
    <row r="133" spans="1:2" x14ac:dyDescent="0.2">
      <c r="A133" s="10" t="s">
        <v>108</v>
      </c>
      <c r="B133" s="11">
        <v>1865171</v>
      </c>
    </row>
    <row r="134" spans="1:2" x14ac:dyDescent="0.2">
      <c r="A134" s="10" t="s">
        <v>449</v>
      </c>
      <c r="B134" s="11">
        <v>1861410</v>
      </c>
    </row>
    <row r="135" spans="1:2" x14ac:dyDescent="0.2">
      <c r="A135" s="10" t="s">
        <v>268</v>
      </c>
      <c r="B135" s="11">
        <v>1852129</v>
      </c>
    </row>
    <row r="136" spans="1:2" x14ac:dyDescent="0.2">
      <c r="A136" s="10" t="s">
        <v>518</v>
      </c>
      <c r="B136" s="11">
        <v>1709143</v>
      </c>
    </row>
    <row r="137" spans="1:2" x14ac:dyDescent="0.2">
      <c r="A137" s="10" t="s">
        <v>45</v>
      </c>
      <c r="B137" s="11">
        <v>1677046</v>
      </c>
    </row>
    <row r="138" spans="1:2" x14ac:dyDescent="0.2">
      <c r="A138" s="10" t="s">
        <v>104</v>
      </c>
      <c r="B138" s="11">
        <v>1650027</v>
      </c>
    </row>
    <row r="139" spans="1:2" x14ac:dyDescent="0.2">
      <c r="A139" s="10" t="s">
        <v>226</v>
      </c>
      <c r="B139" s="11">
        <v>1637621</v>
      </c>
    </row>
    <row r="140" spans="1:2" x14ac:dyDescent="0.2">
      <c r="A140" s="10" t="s">
        <v>246</v>
      </c>
      <c r="B140" s="11">
        <v>1606728</v>
      </c>
    </row>
    <row r="141" spans="1:2" x14ac:dyDescent="0.2">
      <c r="A141" s="10" t="s">
        <v>247</v>
      </c>
      <c r="B141" s="11">
        <v>1557081</v>
      </c>
    </row>
    <row r="142" spans="1:2" x14ac:dyDescent="0.2">
      <c r="A142" s="10" t="s">
        <v>356</v>
      </c>
      <c r="B142" s="11">
        <v>1555137</v>
      </c>
    </row>
    <row r="143" spans="1:2" x14ac:dyDescent="0.2">
      <c r="A143" s="10" t="s">
        <v>332</v>
      </c>
      <c r="B143" s="11">
        <v>1539946</v>
      </c>
    </row>
    <row r="144" spans="1:2" x14ac:dyDescent="0.2">
      <c r="A144" s="10" t="s">
        <v>415</v>
      </c>
      <c r="B144" s="11">
        <v>1491798</v>
      </c>
    </row>
    <row r="145" spans="1:2" x14ac:dyDescent="0.2">
      <c r="A145" s="10" t="s">
        <v>220</v>
      </c>
      <c r="B145" s="11">
        <v>1444323</v>
      </c>
    </row>
    <row r="146" spans="1:2" x14ac:dyDescent="0.2">
      <c r="A146" s="10" t="s">
        <v>194</v>
      </c>
      <c r="B146" s="11">
        <v>1437410</v>
      </c>
    </row>
    <row r="147" spans="1:2" x14ac:dyDescent="0.2">
      <c r="A147" s="10" t="s">
        <v>347</v>
      </c>
      <c r="B147" s="11">
        <v>1430969</v>
      </c>
    </row>
    <row r="148" spans="1:2" x14ac:dyDescent="0.2">
      <c r="A148" s="10" t="s">
        <v>241</v>
      </c>
      <c r="B148" s="11">
        <v>1244569</v>
      </c>
    </row>
    <row r="149" spans="1:2" x14ac:dyDescent="0.2">
      <c r="A149" s="10" t="s">
        <v>371</v>
      </c>
      <c r="B149" s="11">
        <v>1133597</v>
      </c>
    </row>
    <row r="150" spans="1:2" x14ac:dyDescent="0.2">
      <c r="A150" s="10" t="s">
        <v>405</v>
      </c>
      <c r="B150" s="11">
        <v>1133418</v>
      </c>
    </row>
    <row r="151" spans="1:2" x14ac:dyDescent="0.2">
      <c r="A151" s="10" t="s">
        <v>222</v>
      </c>
      <c r="B151" s="11">
        <v>1131324</v>
      </c>
    </row>
    <row r="152" spans="1:2" x14ac:dyDescent="0.2">
      <c r="A152" s="10" t="s">
        <v>100</v>
      </c>
      <c r="B152" s="11">
        <v>1082788</v>
      </c>
    </row>
    <row r="153" spans="1:2" x14ac:dyDescent="0.2">
      <c r="A153" s="10" t="s">
        <v>403</v>
      </c>
      <c r="B153" s="11">
        <v>1047553</v>
      </c>
    </row>
    <row r="154" spans="1:2" x14ac:dyDescent="0.2">
      <c r="A154" s="10" t="s">
        <v>377</v>
      </c>
      <c r="B154" s="11">
        <v>1036338</v>
      </c>
    </row>
    <row r="155" spans="1:2" x14ac:dyDescent="0.2">
      <c r="A155" s="10" t="s">
        <v>174</v>
      </c>
      <c r="B155" s="11">
        <v>1021702</v>
      </c>
    </row>
    <row r="156" spans="1:2" x14ac:dyDescent="0.2">
      <c r="A156" s="10" t="s">
        <v>374</v>
      </c>
      <c r="B156" s="11">
        <v>996472</v>
      </c>
    </row>
    <row r="157" spans="1:2" x14ac:dyDescent="0.2">
      <c r="A157" s="10" t="s">
        <v>427</v>
      </c>
      <c r="B157" s="11">
        <v>954198</v>
      </c>
    </row>
    <row r="158" spans="1:2" x14ac:dyDescent="0.2">
      <c r="A158" s="10" t="s">
        <v>397</v>
      </c>
      <c r="B158" s="11">
        <v>909593</v>
      </c>
    </row>
    <row r="159" spans="1:2" x14ac:dyDescent="0.2">
      <c r="A159" s="10" t="s">
        <v>251</v>
      </c>
      <c r="B159" s="11">
        <v>904518</v>
      </c>
    </row>
    <row r="160" spans="1:2" x14ac:dyDescent="0.2">
      <c r="A160" s="10" t="s">
        <v>279</v>
      </c>
      <c r="B160" s="11">
        <v>901927</v>
      </c>
    </row>
    <row r="161" spans="1:2" x14ac:dyDescent="0.2">
      <c r="A161" s="10" t="s">
        <v>350</v>
      </c>
      <c r="B161" s="11">
        <v>884646</v>
      </c>
    </row>
    <row r="162" spans="1:2" x14ac:dyDescent="0.2">
      <c r="A162" s="10" t="s">
        <v>486</v>
      </c>
      <c r="B162" s="11">
        <v>879372</v>
      </c>
    </row>
    <row r="163" spans="1:2" x14ac:dyDescent="0.2">
      <c r="A163" s="10" t="s">
        <v>218</v>
      </c>
      <c r="B163" s="11">
        <v>849757</v>
      </c>
    </row>
    <row r="164" spans="1:2" x14ac:dyDescent="0.2">
      <c r="A164" s="10" t="s">
        <v>440</v>
      </c>
      <c r="B164" s="11">
        <v>846293</v>
      </c>
    </row>
    <row r="165" spans="1:2" x14ac:dyDescent="0.2">
      <c r="A165" s="10" t="s">
        <v>498</v>
      </c>
      <c r="B165" s="11">
        <v>821293</v>
      </c>
    </row>
    <row r="166" spans="1:2" x14ac:dyDescent="0.2">
      <c r="A166" s="10" t="s">
        <v>260</v>
      </c>
      <c r="B166" s="11">
        <v>821218</v>
      </c>
    </row>
    <row r="167" spans="1:2" x14ac:dyDescent="0.2">
      <c r="A167" s="10" t="s">
        <v>270</v>
      </c>
      <c r="B167" s="11">
        <v>794659</v>
      </c>
    </row>
    <row r="168" spans="1:2" x14ac:dyDescent="0.2">
      <c r="A168" s="10" t="s">
        <v>497</v>
      </c>
      <c r="B168" s="11">
        <v>792310</v>
      </c>
    </row>
    <row r="169" spans="1:2" x14ac:dyDescent="0.2">
      <c r="A169" s="10" t="s">
        <v>481</v>
      </c>
      <c r="B169" s="11">
        <v>790139</v>
      </c>
    </row>
    <row r="170" spans="1:2" x14ac:dyDescent="0.2">
      <c r="A170" s="10" t="s">
        <v>298</v>
      </c>
      <c r="B170" s="11">
        <v>779665</v>
      </c>
    </row>
    <row r="171" spans="1:2" x14ac:dyDescent="0.2">
      <c r="A171" s="10" t="s">
        <v>66</v>
      </c>
      <c r="B171" s="11">
        <v>776147</v>
      </c>
    </row>
    <row r="172" spans="1:2" x14ac:dyDescent="0.2">
      <c r="A172" s="10" t="s">
        <v>201</v>
      </c>
      <c r="B172" s="11">
        <v>719513</v>
      </c>
    </row>
    <row r="173" spans="1:2" x14ac:dyDescent="0.2">
      <c r="A173" s="10" t="s">
        <v>506</v>
      </c>
      <c r="B173" s="11">
        <v>709477</v>
      </c>
    </row>
    <row r="174" spans="1:2" x14ac:dyDescent="0.2">
      <c r="A174" s="10" t="s">
        <v>330</v>
      </c>
      <c r="B174" s="11">
        <v>688325</v>
      </c>
    </row>
    <row r="175" spans="1:2" x14ac:dyDescent="0.2">
      <c r="A175" s="10" t="s">
        <v>192</v>
      </c>
      <c r="B175" s="11">
        <v>679898</v>
      </c>
    </row>
    <row r="176" spans="1:2" x14ac:dyDescent="0.2">
      <c r="A176" s="10" t="s">
        <v>94</v>
      </c>
      <c r="B176" s="11">
        <v>672716</v>
      </c>
    </row>
    <row r="177" spans="1:2" x14ac:dyDescent="0.2">
      <c r="A177" s="10" t="s">
        <v>89</v>
      </c>
      <c r="B177" s="11">
        <v>669851</v>
      </c>
    </row>
    <row r="178" spans="1:2" x14ac:dyDescent="0.2">
      <c r="A178" s="10" t="s">
        <v>283</v>
      </c>
      <c r="B178" s="11">
        <v>650701</v>
      </c>
    </row>
    <row r="179" spans="1:2" x14ac:dyDescent="0.2">
      <c r="A179" s="10" t="s">
        <v>503</v>
      </c>
      <c r="B179" s="11">
        <v>627177</v>
      </c>
    </row>
    <row r="180" spans="1:2" x14ac:dyDescent="0.2">
      <c r="A180" s="10" t="s">
        <v>495</v>
      </c>
      <c r="B180" s="11">
        <v>615214</v>
      </c>
    </row>
    <row r="181" spans="1:2" x14ac:dyDescent="0.2">
      <c r="A181" s="10" t="s">
        <v>376</v>
      </c>
      <c r="B181" s="11">
        <v>610270</v>
      </c>
    </row>
    <row r="182" spans="1:2" ht="20.399999999999999" x14ac:dyDescent="0.2">
      <c r="A182" s="10" t="s">
        <v>407</v>
      </c>
      <c r="B182" s="11">
        <v>605550</v>
      </c>
    </row>
    <row r="183" spans="1:2" x14ac:dyDescent="0.2">
      <c r="A183" s="10" t="s">
        <v>78</v>
      </c>
      <c r="B183" s="11">
        <v>604685</v>
      </c>
    </row>
    <row r="184" spans="1:2" x14ac:dyDescent="0.2">
      <c r="A184" s="10" t="s">
        <v>133</v>
      </c>
      <c r="B184" s="11">
        <v>580997</v>
      </c>
    </row>
    <row r="185" spans="1:2" x14ac:dyDescent="0.2">
      <c r="A185" s="10" t="s">
        <v>189</v>
      </c>
      <c r="B185" s="11">
        <v>574422</v>
      </c>
    </row>
    <row r="186" spans="1:2" x14ac:dyDescent="0.2">
      <c r="A186" s="10" t="s">
        <v>258</v>
      </c>
      <c r="B186" s="11">
        <v>556112</v>
      </c>
    </row>
    <row r="187" spans="1:2" x14ac:dyDescent="0.2">
      <c r="A187" s="10" t="s">
        <v>49</v>
      </c>
      <c r="B187" s="11">
        <v>556023</v>
      </c>
    </row>
    <row r="188" spans="1:2" x14ac:dyDescent="0.2">
      <c r="A188" s="10" t="s">
        <v>213</v>
      </c>
      <c r="B188" s="11">
        <v>542078</v>
      </c>
    </row>
    <row r="189" spans="1:2" x14ac:dyDescent="0.2">
      <c r="A189" s="10" t="s">
        <v>74</v>
      </c>
      <c r="B189" s="11">
        <v>541501</v>
      </c>
    </row>
    <row r="190" spans="1:2" x14ac:dyDescent="0.2">
      <c r="A190" s="10" t="s">
        <v>125</v>
      </c>
      <c r="B190" s="11">
        <v>533304</v>
      </c>
    </row>
    <row r="191" spans="1:2" x14ac:dyDescent="0.2">
      <c r="A191" s="10" t="s">
        <v>442</v>
      </c>
      <c r="B191" s="11">
        <v>528927</v>
      </c>
    </row>
    <row r="192" spans="1:2" x14ac:dyDescent="0.2">
      <c r="A192" s="10" t="s">
        <v>71</v>
      </c>
      <c r="B192" s="11">
        <v>521850</v>
      </c>
    </row>
    <row r="193" spans="1:2" x14ac:dyDescent="0.2">
      <c r="A193" s="10" t="s">
        <v>461</v>
      </c>
      <c r="B193" s="11">
        <v>520299</v>
      </c>
    </row>
    <row r="194" spans="1:2" x14ac:dyDescent="0.2">
      <c r="A194" s="10" t="s">
        <v>171</v>
      </c>
      <c r="B194" s="11">
        <v>511238</v>
      </c>
    </row>
    <row r="195" spans="1:2" x14ac:dyDescent="0.2">
      <c r="A195" s="10" t="s">
        <v>40</v>
      </c>
      <c r="B195" s="11">
        <v>484088</v>
      </c>
    </row>
    <row r="196" spans="1:2" x14ac:dyDescent="0.2">
      <c r="A196" s="10" t="s">
        <v>64</v>
      </c>
      <c r="B196" s="11">
        <v>476815</v>
      </c>
    </row>
    <row r="197" spans="1:2" x14ac:dyDescent="0.2">
      <c r="A197" s="10" t="s">
        <v>250</v>
      </c>
      <c r="B197" s="11">
        <v>463479</v>
      </c>
    </row>
    <row r="198" spans="1:2" x14ac:dyDescent="0.2">
      <c r="A198" s="10" t="s">
        <v>351</v>
      </c>
      <c r="B198" s="11">
        <v>458748</v>
      </c>
    </row>
    <row r="199" spans="1:2" x14ac:dyDescent="0.2">
      <c r="A199" s="10" t="s">
        <v>305</v>
      </c>
      <c r="B199" s="11">
        <v>452364</v>
      </c>
    </row>
    <row r="200" spans="1:2" x14ac:dyDescent="0.2">
      <c r="A200" s="10" t="s">
        <v>404</v>
      </c>
      <c r="B200" s="11">
        <v>446082</v>
      </c>
    </row>
    <row r="201" spans="1:2" x14ac:dyDescent="0.2">
      <c r="A201" s="10" t="s">
        <v>99</v>
      </c>
      <c r="B201" s="11">
        <v>441518</v>
      </c>
    </row>
    <row r="202" spans="1:2" x14ac:dyDescent="0.2">
      <c r="A202" s="10" t="s">
        <v>311</v>
      </c>
      <c r="B202" s="11">
        <v>436528</v>
      </c>
    </row>
    <row r="203" spans="1:2" x14ac:dyDescent="0.2">
      <c r="A203" s="10" t="s">
        <v>204</v>
      </c>
      <c r="B203" s="11">
        <v>429155</v>
      </c>
    </row>
    <row r="204" spans="1:2" x14ac:dyDescent="0.2">
      <c r="A204" s="10" t="s">
        <v>56</v>
      </c>
      <c r="B204" s="11">
        <v>423553</v>
      </c>
    </row>
    <row r="205" spans="1:2" x14ac:dyDescent="0.2">
      <c r="A205" s="10" t="s">
        <v>396</v>
      </c>
      <c r="B205" s="11">
        <v>415639</v>
      </c>
    </row>
    <row r="206" spans="1:2" x14ac:dyDescent="0.2">
      <c r="A206" s="10" t="s">
        <v>162</v>
      </c>
      <c r="B206" s="11">
        <v>413286</v>
      </c>
    </row>
    <row r="207" spans="1:2" x14ac:dyDescent="0.2">
      <c r="A207" s="10" t="s">
        <v>261</v>
      </c>
      <c r="B207" s="11">
        <v>410808</v>
      </c>
    </row>
    <row r="208" spans="1:2" x14ac:dyDescent="0.2">
      <c r="A208" s="10" t="s">
        <v>303</v>
      </c>
      <c r="B208" s="11">
        <v>386100</v>
      </c>
    </row>
    <row r="209" spans="1:2" x14ac:dyDescent="0.2">
      <c r="A209" s="10" t="s">
        <v>199</v>
      </c>
      <c r="B209" s="11">
        <v>385401</v>
      </c>
    </row>
    <row r="210" spans="1:2" x14ac:dyDescent="0.2">
      <c r="A210" s="10" t="s">
        <v>219</v>
      </c>
      <c r="B210" s="11">
        <v>365986</v>
      </c>
    </row>
    <row r="211" spans="1:2" x14ac:dyDescent="0.2">
      <c r="A211" s="10" t="s">
        <v>209</v>
      </c>
      <c r="B211" s="11">
        <v>357106</v>
      </c>
    </row>
    <row r="212" spans="1:2" x14ac:dyDescent="0.2">
      <c r="A212" s="10" t="s">
        <v>432</v>
      </c>
      <c r="B212" s="11">
        <v>350721</v>
      </c>
    </row>
    <row r="213" spans="1:2" x14ac:dyDescent="0.2">
      <c r="A213" s="10" t="s">
        <v>131</v>
      </c>
      <c r="B213" s="11">
        <v>350648</v>
      </c>
    </row>
    <row r="214" spans="1:2" x14ac:dyDescent="0.2">
      <c r="A214" s="10" t="s">
        <v>385</v>
      </c>
      <c r="B214" s="11">
        <v>332638</v>
      </c>
    </row>
    <row r="215" spans="1:2" x14ac:dyDescent="0.2">
      <c r="A215" s="10" t="s">
        <v>515</v>
      </c>
      <c r="B215" s="11">
        <v>329339</v>
      </c>
    </row>
    <row r="216" spans="1:2" x14ac:dyDescent="0.2">
      <c r="A216" s="10" t="s">
        <v>183</v>
      </c>
      <c r="B216" s="11">
        <v>324726</v>
      </c>
    </row>
    <row r="217" spans="1:2" x14ac:dyDescent="0.2">
      <c r="A217" s="10" t="s">
        <v>409</v>
      </c>
      <c r="B217" s="11">
        <v>312676</v>
      </c>
    </row>
    <row r="218" spans="1:2" x14ac:dyDescent="0.2">
      <c r="A218" s="10" t="s">
        <v>505</v>
      </c>
      <c r="B218" s="11">
        <v>307415</v>
      </c>
    </row>
    <row r="219" spans="1:2" x14ac:dyDescent="0.2">
      <c r="A219" s="10" t="s">
        <v>267</v>
      </c>
      <c r="B219" s="11">
        <v>298019</v>
      </c>
    </row>
    <row r="220" spans="1:2" x14ac:dyDescent="0.2">
      <c r="A220" s="10" t="s">
        <v>208</v>
      </c>
      <c r="B220" s="11">
        <v>295232</v>
      </c>
    </row>
    <row r="221" spans="1:2" x14ac:dyDescent="0.2">
      <c r="A221" s="10" t="s">
        <v>463</v>
      </c>
      <c r="B221" s="11">
        <v>280494</v>
      </c>
    </row>
    <row r="222" spans="1:2" x14ac:dyDescent="0.2">
      <c r="A222" s="10" t="s">
        <v>470</v>
      </c>
      <c r="B222" s="11">
        <v>277978</v>
      </c>
    </row>
    <row r="223" spans="1:2" x14ac:dyDescent="0.2">
      <c r="A223" s="10" t="s">
        <v>175</v>
      </c>
      <c r="B223" s="11">
        <v>277689</v>
      </c>
    </row>
    <row r="224" spans="1:2" x14ac:dyDescent="0.2">
      <c r="A224" s="10" t="s">
        <v>392</v>
      </c>
      <c r="B224" s="11">
        <v>266882</v>
      </c>
    </row>
    <row r="225" spans="1:2" x14ac:dyDescent="0.2">
      <c r="A225" s="10" t="s">
        <v>450</v>
      </c>
      <c r="B225" s="11">
        <v>265090</v>
      </c>
    </row>
    <row r="226" spans="1:2" x14ac:dyDescent="0.2">
      <c r="A226" s="10" t="s">
        <v>164</v>
      </c>
      <c r="B226" s="11">
        <v>264031</v>
      </c>
    </row>
    <row r="227" spans="1:2" x14ac:dyDescent="0.2">
      <c r="A227" s="10" t="s">
        <v>361</v>
      </c>
      <c r="B227" s="11">
        <v>264012</v>
      </c>
    </row>
    <row r="228" spans="1:2" x14ac:dyDescent="0.2">
      <c r="A228" s="10" t="s">
        <v>336</v>
      </c>
      <c r="B228" s="11">
        <v>260179</v>
      </c>
    </row>
    <row r="229" spans="1:2" x14ac:dyDescent="0.2">
      <c r="A229" s="10" t="s">
        <v>382</v>
      </c>
      <c r="B229" s="11">
        <v>251539</v>
      </c>
    </row>
    <row r="230" spans="1:2" x14ac:dyDescent="0.2">
      <c r="A230" s="10" t="s">
        <v>471</v>
      </c>
      <c r="B230" s="11">
        <v>249360</v>
      </c>
    </row>
    <row r="231" spans="1:2" x14ac:dyDescent="0.2">
      <c r="A231" s="10" t="s">
        <v>196</v>
      </c>
      <c r="B231" s="11">
        <v>249063</v>
      </c>
    </row>
    <row r="232" spans="1:2" x14ac:dyDescent="0.2">
      <c r="A232" s="10" t="s">
        <v>207</v>
      </c>
      <c r="B232" s="11">
        <v>244054</v>
      </c>
    </row>
    <row r="233" spans="1:2" x14ac:dyDescent="0.2">
      <c r="A233" s="10" t="s">
        <v>46</v>
      </c>
      <c r="B233" s="11">
        <v>242261</v>
      </c>
    </row>
    <row r="234" spans="1:2" x14ac:dyDescent="0.2">
      <c r="A234" s="10" t="s">
        <v>210</v>
      </c>
      <c r="B234" s="11">
        <v>238842</v>
      </c>
    </row>
    <row r="235" spans="1:2" x14ac:dyDescent="0.2">
      <c r="A235" s="10" t="s">
        <v>379</v>
      </c>
      <c r="B235" s="11">
        <v>228628</v>
      </c>
    </row>
    <row r="236" spans="1:2" x14ac:dyDescent="0.2">
      <c r="A236" s="10" t="s">
        <v>72</v>
      </c>
      <c r="B236" s="11">
        <v>228125</v>
      </c>
    </row>
    <row r="237" spans="1:2" x14ac:dyDescent="0.2">
      <c r="A237" s="10" t="s">
        <v>312</v>
      </c>
      <c r="B237" s="11">
        <v>227391</v>
      </c>
    </row>
    <row r="238" spans="1:2" x14ac:dyDescent="0.2">
      <c r="A238" s="10" t="s">
        <v>478</v>
      </c>
      <c r="B238" s="11">
        <v>219739</v>
      </c>
    </row>
    <row r="239" spans="1:2" x14ac:dyDescent="0.2">
      <c r="A239" s="10" t="s">
        <v>149</v>
      </c>
      <c r="B239" s="11">
        <v>217572</v>
      </c>
    </row>
    <row r="240" spans="1:2" x14ac:dyDescent="0.2">
      <c r="A240" s="10" t="s">
        <v>130</v>
      </c>
      <c r="B240" s="11">
        <v>217253</v>
      </c>
    </row>
    <row r="241" spans="1:2" x14ac:dyDescent="0.2">
      <c r="A241" s="10" t="s">
        <v>255</v>
      </c>
      <c r="B241" s="11">
        <v>216693</v>
      </c>
    </row>
    <row r="242" spans="1:2" x14ac:dyDescent="0.2">
      <c r="A242" s="10" t="s">
        <v>352</v>
      </c>
      <c r="B242" s="11">
        <v>215650</v>
      </c>
    </row>
    <row r="243" spans="1:2" x14ac:dyDescent="0.2">
      <c r="A243" s="10" t="s">
        <v>168</v>
      </c>
      <c r="B243" s="11">
        <v>214228</v>
      </c>
    </row>
    <row r="244" spans="1:2" x14ac:dyDescent="0.2">
      <c r="A244" s="10" t="s">
        <v>299</v>
      </c>
      <c r="B244" s="11">
        <v>212146</v>
      </c>
    </row>
    <row r="245" spans="1:2" x14ac:dyDescent="0.2">
      <c r="A245" s="10" t="s">
        <v>464</v>
      </c>
      <c r="B245" s="11">
        <v>209053</v>
      </c>
    </row>
    <row r="246" spans="1:2" x14ac:dyDescent="0.2">
      <c r="A246" s="10" t="s">
        <v>217</v>
      </c>
      <c r="B246" s="11">
        <v>206241</v>
      </c>
    </row>
    <row r="247" spans="1:2" x14ac:dyDescent="0.2">
      <c r="A247" s="10" t="s">
        <v>349</v>
      </c>
      <c r="B247" s="11">
        <v>201762</v>
      </c>
    </row>
    <row r="248" spans="1:2" x14ac:dyDescent="0.2">
      <c r="A248" s="10" t="s">
        <v>474</v>
      </c>
      <c r="B248" s="11">
        <v>199408</v>
      </c>
    </row>
    <row r="249" spans="1:2" x14ac:dyDescent="0.2">
      <c r="A249" s="10" t="s">
        <v>453</v>
      </c>
      <c r="B249" s="11">
        <v>199329</v>
      </c>
    </row>
    <row r="250" spans="1:2" x14ac:dyDescent="0.2">
      <c r="A250" s="10" t="s">
        <v>273</v>
      </c>
      <c r="B250" s="11">
        <v>184082</v>
      </c>
    </row>
    <row r="251" spans="1:2" x14ac:dyDescent="0.2">
      <c r="A251" s="10" t="s">
        <v>401</v>
      </c>
      <c r="B251" s="11">
        <v>170338</v>
      </c>
    </row>
    <row r="252" spans="1:2" x14ac:dyDescent="0.2">
      <c r="A252" s="10" t="s">
        <v>142</v>
      </c>
      <c r="B252" s="11">
        <v>169937</v>
      </c>
    </row>
    <row r="253" spans="1:2" x14ac:dyDescent="0.2">
      <c r="A253" s="10" t="s">
        <v>329</v>
      </c>
      <c r="B253" s="11">
        <v>167830</v>
      </c>
    </row>
    <row r="254" spans="1:2" x14ac:dyDescent="0.2">
      <c r="A254" s="10" t="s">
        <v>77</v>
      </c>
      <c r="B254" s="11">
        <v>166543</v>
      </c>
    </row>
    <row r="255" spans="1:2" x14ac:dyDescent="0.2">
      <c r="A255" s="10" t="s">
        <v>62</v>
      </c>
      <c r="B255" s="11">
        <v>157674</v>
      </c>
    </row>
    <row r="256" spans="1:2" x14ac:dyDescent="0.2">
      <c r="A256" s="10" t="s">
        <v>158</v>
      </c>
      <c r="B256" s="11">
        <v>156888</v>
      </c>
    </row>
    <row r="257" spans="1:2" x14ac:dyDescent="0.2">
      <c r="A257" s="10" t="s">
        <v>140</v>
      </c>
      <c r="B257" s="11">
        <v>152746</v>
      </c>
    </row>
    <row r="258" spans="1:2" x14ac:dyDescent="0.2">
      <c r="A258" s="10" t="s">
        <v>80</v>
      </c>
      <c r="B258" s="11">
        <v>152452</v>
      </c>
    </row>
    <row r="259" spans="1:2" x14ac:dyDescent="0.2">
      <c r="A259" s="10" t="s">
        <v>254</v>
      </c>
      <c r="B259" s="11">
        <v>151173</v>
      </c>
    </row>
    <row r="260" spans="1:2" x14ac:dyDescent="0.2">
      <c r="A260" s="10" t="s">
        <v>289</v>
      </c>
      <c r="B260" s="11">
        <v>149522</v>
      </c>
    </row>
    <row r="261" spans="1:2" x14ac:dyDescent="0.2">
      <c r="A261" s="10" t="s">
        <v>485</v>
      </c>
      <c r="B261" s="11">
        <v>138439</v>
      </c>
    </row>
    <row r="262" spans="1:2" x14ac:dyDescent="0.2">
      <c r="A262" s="10" t="s">
        <v>264</v>
      </c>
      <c r="B262" s="11">
        <v>137839</v>
      </c>
    </row>
    <row r="263" spans="1:2" x14ac:dyDescent="0.2">
      <c r="A263" s="10" t="s">
        <v>300</v>
      </c>
      <c r="B263" s="11">
        <v>137740</v>
      </c>
    </row>
    <row r="264" spans="1:2" x14ac:dyDescent="0.2">
      <c r="A264" s="10" t="s">
        <v>95</v>
      </c>
      <c r="B264" s="11">
        <v>137175</v>
      </c>
    </row>
    <row r="265" spans="1:2" x14ac:dyDescent="0.2">
      <c r="A265" s="10" t="s">
        <v>412</v>
      </c>
      <c r="B265" s="11">
        <v>135781</v>
      </c>
    </row>
    <row r="266" spans="1:2" x14ac:dyDescent="0.2">
      <c r="A266" s="10" t="s">
        <v>446</v>
      </c>
      <c r="B266" s="11">
        <v>111070</v>
      </c>
    </row>
    <row r="267" spans="1:2" x14ac:dyDescent="0.2">
      <c r="A267" s="10" t="s">
        <v>211</v>
      </c>
      <c r="B267" s="11">
        <v>110260</v>
      </c>
    </row>
    <row r="268" spans="1:2" x14ac:dyDescent="0.2">
      <c r="A268" s="10" t="s">
        <v>230</v>
      </c>
      <c r="B268" s="11">
        <v>104091</v>
      </c>
    </row>
    <row r="269" spans="1:2" x14ac:dyDescent="0.2">
      <c r="A269" s="10" t="s">
        <v>309</v>
      </c>
      <c r="B269" s="11">
        <v>102639</v>
      </c>
    </row>
    <row r="270" spans="1:2" x14ac:dyDescent="0.2">
      <c r="A270" s="10" t="s">
        <v>227</v>
      </c>
      <c r="B270" s="11">
        <v>98944</v>
      </c>
    </row>
    <row r="271" spans="1:2" x14ac:dyDescent="0.2">
      <c r="A271" s="10" t="s">
        <v>297</v>
      </c>
      <c r="B271" s="11">
        <v>96224</v>
      </c>
    </row>
    <row r="272" spans="1:2" x14ac:dyDescent="0.2">
      <c r="A272" s="10" t="s">
        <v>523</v>
      </c>
      <c r="B272" s="11">
        <v>93133</v>
      </c>
    </row>
    <row r="273" spans="1:2" x14ac:dyDescent="0.2">
      <c r="A273" s="10" t="s">
        <v>90</v>
      </c>
      <c r="B273" s="11">
        <v>91489</v>
      </c>
    </row>
    <row r="274" spans="1:2" x14ac:dyDescent="0.2">
      <c r="A274" s="10" t="s">
        <v>514</v>
      </c>
      <c r="B274" s="11">
        <v>91301</v>
      </c>
    </row>
    <row r="275" spans="1:2" x14ac:dyDescent="0.2">
      <c r="A275" s="10" t="s">
        <v>291</v>
      </c>
      <c r="B275" s="11">
        <v>91234</v>
      </c>
    </row>
    <row r="276" spans="1:2" x14ac:dyDescent="0.2">
      <c r="A276" s="10" t="s">
        <v>425</v>
      </c>
      <c r="B276" s="11">
        <v>87344</v>
      </c>
    </row>
    <row r="277" spans="1:2" x14ac:dyDescent="0.2">
      <c r="A277" s="10" t="s">
        <v>128</v>
      </c>
      <c r="B277" s="11">
        <v>86107</v>
      </c>
    </row>
    <row r="278" spans="1:2" x14ac:dyDescent="0.2">
      <c r="A278" s="10" t="s">
        <v>496</v>
      </c>
      <c r="B278" s="11">
        <v>85341</v>
      </c>
    </row>
    <row r="279" spans="1:2" x14ac:dyDescent="0.2">
      <c r="A279" s="10" t="s">
        <v>123</v>
      </c>
      <c r="B279" s="11">
        <v>84862</v>
      </c>
    </row>
    <row r="280" spans="1:2" x14ac:dyDescent="0.2">
      <c r="A280" s="10" t="s">
        <v>306</v>
      </c>
      <c r="B280" s="11">
        <v>84550</v>
      </c>
    </row>
    <row r="281" spans="1:2" x14ac:dyDescent="0.2">
      <c r="A281" s="10" t="s">
        <v>88</v>
      </c>
      <c r="B281" s="11">
        <v>83047</v>
      </c>
    </row>
    <row r="282" spans="1:2" x14ac:dyDescent="0.2">
      <c r="A282" s="10" t="s">
        <v>307</v>
      </c>
      <c r="B282" s="11">
        <v>82240</v>
      </c>
    </row>
    <row r="283" spans="1:2" x14ac:dyDescent="0.2">
      <c r="A283" s="10" t="s">
        <v>52</v>
      </c>
      <c r="B283" s="11">
        <v>80796</v>
      </c>
    </row>
    <row r="284" spans="1:2" x14ac:dyDescent="0.2">
      <c r="A284" s="10" t="s">
        <v>443</v>
      </c>
      <c r="B284" s="11">
        <v>80341</v>
      </c>
    </row>
    <row r="285" spans="1:2" x14ac:dyDescent="0.2">
      <c r="A285" s="10" t="s">
        <v>477</v>
      </c>
      <c r="B285" s="11">
        <v>80285</v>
      </c>
    </row>
    <row r="286" spans="1:2" x14ac:dyDescent="0.2">
      <c r="A286" s="10" t="s">
        <v>441</v>
      </c>
      <c r="B286" s="11">
        <v>75784</v>
      </c>
    </row>
    <row r="287" spans="1:2" x14ac:dyDescent="0.2">
      <c r="A287" s="10" t="s">
        <v>165</v>
      </c>
      <c r="B287" s="11">
        <v>73490</v>
      </c>
    </row>
    <row r="288" spans="1:2" x14ac:dyDescent="0.2">
      <c r="A288" s="10" t="s">
        <v>225</v>
      </c>
      <c r="B288" s="11">
        <v>72692</v>
      </c>
    </row>
    <row r="289" spans="1:2" x14ac:dyDescent="0.2">
      <c r="A289" s="10" t="s">
        <v>501</v>
      </c>
      <c r="B289" s="11">
        <v>72287</v>
      </c>
    </row>
    <row r="290" spans="1:2" x14ac:dyDescent="0.2">
      <c r="A290" s="10" t="s">
        <v>135</v>
      </c>
      <c r="B290" s="11">
        <v>68621</v>
      </c>
    </row>
    <row r="291" spans="1:2" x14ac:dyDescent="0.2">
      <c r="A291" s="10" t="s">
        <v>107</v>
      </c>
      <c r="B291" s="11">
        <v>68562</v>
      </c>
    </row>
    <row r="292" spans="1:2" x14ac:dyDescent="0.2">
      <c r="A292" s="10" t="s">
        <v>458</v>
      </c>
      <c r="B292" s="11">
        <v>66522</v>
      </c>
    </row>
    <row r="293" spans="1:2" x14ac:dyDescent="0.2">
      <c r="A293" s="10" t="s">
        <v>197</v>
      </c>
      <c r="B293" s="11">
        <v>65186</v>
      </c>
    </row>
    <row r="294" spans="1:2" x14ac:dyDescent="0.2">
      <c r="A294" s="10" t="s">
        <v>281</v>
      </c>
      <c r="B294" s="11">
        <v>65035</v>
      </c>
    </row>
    <row r="295" spans="1:2" x14ac:dyDescent="0.2">
      <c r="A295" s="10" t="s">
        <v>465</v>
      </c>
      <c r="B295" s="11">
        <v>63844</v>
      </c>
    </row>
    <row r="296" spans="1:2" x14ac:dyDescent="0.2">
      <c r="A296" s="10" t="s">
        <v>492</v>
      </c>
      <c r="B296" s="11">
        <v>60358</v>
      </c>
    </row>
    <row r="297" spans="1:2" x14ac:dyDescent="0.2">
      <c r="A297" s="10" t="s">
        <v>179</v>
      </c>
      <c r="B297" s="11">
        <v>59330</v>
      </c>
    </row>
    <row r="298" spans="1:2" x14ac:dyDescent="0.2">
      <c r="A298" s="10" t="s">
        <v>334</v>
      </c>
      <c r="B298" s="11">
        <v>56361</v>
      </c>
    </row>
    <row r="299" spans="1:2" x14ac:dyDescent="0.2">
      <c r="A299" s="10" t="s">
        <v>335</v>
      </c>
      <c r="B299" s="11">
        <v>54974</v>
      </c>
    </row>
    <row r="300" spans="1:2" ht="20.399999999999999" x14ac:dyDescent="0.2">
      <c r="A300" s="10" t="s">
        <v>228</v>
      </c>
      <c r="B300" s="11">
        <v>49665</v>
      </c>
    </row>
    <row r="301" spans="1:2" x14ac:dyDescent="0.2">
      <c r="A301" s="10" t="s">
        <v>491</v>
      </c>
      <c r="B301" s="11">
        <v>49618</v>
      </c>
    </row>
    <row r="302" spans="1:2" x14ac:dyDescent="0.2">
      <c r="A302" s="10" t="s">
        <v>462</v>
      </c>
      <c r="B302" s="11">
        <v>48761</v>
      </c>
    </row>
    <row r="303" spans="1:2" x14ac:dyDescent="0.2">
      <c r="A303" s="10" t="s">
        <v>301</v>
      </c>
      <c r="B303" s="11">
        <v>47847</v>
      </c>
    </row>
    <row r="304" spans="1:2" x14ac:dyDescent="0.2">
      <c r="A304" s="10" t="s">
        <v>206</v>
      </c>
      <c r="B304" s="11">
        <v>47110</v>
      </c>
    </row>
    <row r="305" spans="1:2" x14ac:dyDescent="0.2">
      <c r="A305" s="10" t="s">
        <v>292</v>
      </c>
      <c r="B305" s="11">
        <v>46993</v>
      </c>
    </row>
    <row r="306" spans="1:2" x14ac:dyDescent="0.2">
      <c r="A306" s="10" t="s">
        <v>51</v>
      </c>
      <c r="B306" s="11">
        <v>43420</v>
      </c>
    </row>
    <row r="307" spans="1:2" x14ac:dyDescent="0.2">
      <c r="A307" s="10" t="s">
        <v>83</v>
      </c>
      <c r="B307" s="11">
        <v>41723</v>
      </c>
    </row>
    <row r="308" spans="1:2" x14ac:dyDescent="0.2">
      <c r="A308" s="10" t="s">
        <v>328</v>
      </c>
      <c r="B308" s="11">
        <v>41599</v>
      </c>
    </row>
    <row r="309" spans="1:2" x14ac:dyDescent="0.2">
      <c r="A309" s="10" t="s">
        <v>272</v>
      </c>
      <c r="B309" s="11">
        <v>41390</v>
      </c>
    </row>
    <row r="310" spans="1:2" x14ac:dyDescent="0.2">
      <c r="A310" s="10" t="s">
        <v>302</v>
      </c>
      <c r="B310" s="11">
        <v>40419</v>
      </c>
    </row>
    <row r="311" spans="1:2" x14ac:dyDescent="0.2">
      <c r="A311" s="10" t="s">
        <v>42</v>
      </c>
      <c r="B311" s="11">
        <v>40175</v>
      </c>
    </row>
    <row r="312" spans="1:2" x14ac:dyDescent="0.2">
      <c r="A312" s="10" t="s">
        <v>205</v>
      </c>
      <c r="B312" s="11">
        <v>38347</v>
      </c>
    </row>
    <row r="313" spans="1:2" x14ac:dyDescent="0.2">
      <c r="A313" s="10" t="s">
        <v>252</v>
      </c>
      <c r="B313" s="11">
        <v>38342</v>
      </c>
    </row>
    <row r="314" spans="1:2" x14ac:dyDescent="0.2">
      <c r="A314" s="10" t="s">
        <v>381</v>
      </c>
      <c r="B314" s="11">
        <v>37551</v>
      </c>
    </row>
    <row r="315" spans="1:2" x14ac:dyDescent="0.2">
      <c r="A315" s="10" t="s">
        <v>460</v>
      </c>
      <c r="B315" s="11">
        <v>37545</v>
      </c>
    </row>
    <row r="316" spans="1:2" x14ac:dyDescent="0.2">
      <c r="A316" s="10" t="s">
        <v>358</v>
      </c>
      <c r="B316" s="11">
        <v>35851</v>
      </c>
    </row>
    <row r="317" spans="1:2" x14ac:dyDescent="0.2">
      <c r="A317" s="10" t="s">
        <v>373</v>
      </c>
      <c r="B317" s="11">
        <v>35504</v>
      </c>
    </row>
    <row r="318" spans="1:2" x14ac:dyDescent="0.2">
      <c r="A318" s="10" t="s">
        <v>504</v>
      </c>
      <c r="B318" s="11">
        <v>35196</v>
      </c>
    </row>
    <row r="319" spans="1:2" x14ac:dyDescent="0.2">
      <c r="A319" s="10" t="s">
        <v>215</v>
      </c>
      <c r="B319" s="11">
        <v>34783</v>
      </c>
    </row>
    <row r="320" spans="1:2" x14ac:dyDescent="0.2">
      <c r="A320" s="10" t="s">
        <v>245</v>
      </c>
      <c r="B320" s="11">
        <v>33622</v>
      </c>
    </row>
    <row r="321" spans="1:2" x14ac:dyDescent="0.2">
      <c r="A321" s="10" t="s">
        <v>182</v>
      </c>
      <c r="B321" s="11">
        <v>33526</v>
      </c>
    </row>
    <row r="322" spans="1:2" x14ac:dyDescent="0.2">
      <c r="A322" s="10" t="s">
        <v>339</v>
      </c>
      <c r="B322" s="11">
        <v>33403</v>
      </c>
    </row>
    <row r="323" spans="1:2" x14ac:dyDescent="0.2">
      <c r="A323" s="10" t="s">
        <v>426</v>
      </c>
      <c r="B323" s="11">
        <v>32048</v>
      </c>
    </row>
    <row r="324" spans="1:2" x14ac:dyDescent="0.2">
      <c r="A324" s="10" t="s">
        <v>280</v>
      </c>
      <c r="B324" s="11">
        <v>31925</v>
      </c>
    </row>
    <row r="325" spans="1:2" x14ac:dyDescent="0.2">
      <c r="A325" s="10" t="s">
        <v>170</v>
      </c>
      <c r="B325" s="11">
        <v>30799</v>
      </c>
    </row>
    <row r="326" spans="1:2" x14ac:dyDescent="0.2">
      <c r="A326" s="10" t="s">
        <v>278</v>
      </c>
      <c r="B326" s="11">
        <v>30440</v>
      </c>
    </row>
    <row r="327" spans="1:2" x14ac:dyDescent="0.2">
      <c r="A327" s="10" t="s">
        <v>378</v>
      </c>
      <c r="B327" s="11">
        <v>30323</v>
      </c>
    </row>
    <row r="328" spans="1:2" x14ac:dyDescent="0.2">
      <c r="A328" s="10" t="s">
        <v>234</v>
      </c>
      <c r="B328" s="11">
        <v>30315</v>
      </c>
    </row>
    <row r="329" spans="1:2" x14ac:dyDescent="0.2">
      <c r="A329" s="10" t="s">
        <v>151</v>
      </c>
      <c r="B329" s="11">
        <v>29961</v>
      </c>
    </row>
    <row r="330" spans="1:2" x14ac:dyDescent="0.2">
      <c r="A330" s="10" t="s">
        <v>384</v>
      </c>
      <c r="B330" s="11">
        <v>28289</v>
      </c>
    </row>
    <row r="331" spans="1:2" x14ac:dyDescent="0.2">
      <c r="A331" s="10" t="s">
        <v>402</v>
      </c>
      <c r="B331" s="11">
        <v>28281</v>
      </c>
    </row>
    <row r="332" spans="1:2" x14ac:dyDescent="0.2">
      <c r="A332" s="10" t="s">
        <v>366</v>
      </c>
      <c r="B332" s="11">
        <v>28157</v>
      </c>
    </row>
    <row r="333" spans="1:2" x14ac:dyDescent="0.2">
      <c r="A333" s="10" t="s">
        <v>285</v>
      </c>
      <c r="B333" s="11">
        <v>28045</v>
      </c>
    </row>
    <row r="334" spans="1:2" x14ac:dyDescent="0.2">
      <c r="A334" s="10" t="s">
        <v>399</v>
      </c>
      <c r="B334" s="11">
        <v>27915</v>
      </c>
    </row>
    <row r="335" spans="1:2" x14ac:dyDescent="0.2">
      <c r="A335" s="10" t="s">
        <v>163</v>
      </c>
      <c r="B335" s="11">
        <v>27630</v>
      </c>
    </row>
    <row r="336" spans="1:2" x14ac:dyDescent="0.2">
      <c r="A336" s="10" t="s">
        <v>431</v>
      </c>
      <c r="B336" s="11">
        <v>27487</v>
      </c>
    </row>
    <row r="337" spans="1:2" x14ac:dyDescent="0.2">
      <c r="A337" s="10" t="s">
        <v>430</v>
      </c>
      <c r="B337" s="11">
        <v>26907</v>
      </c>
    </row>
    <row r="338" spans="1:2" x14ac:dyDescent="0.2">
      <c r="A338" s="10" t="s">
        <v>325</v>
      </c>
      <c r="B338" s="11">
        <v>25552</v>
      </c>
    </row>
    <row r="339" spans="1:2" x14ac:dyDescent="0.2">
      <c r="A339" s="10" t="s">
        <v>63</v>
      </c>
      <c r="B339" s="11">
        <v>24734</v>
      </c>
    </row>
    <row r="340" spans="1:2" x14ac:dyDescent="0.2">
      <c r="A340" s="10" t="s">
        <v>417</v>
      </c>
      <c r="B340" s="11">
        <v>23590</v>
      </c>
    </row>
    <row r="341" spans="1:2" x14ac:dyDescent="0.2">
      <c r="A341" s="10" t="s">
        <v>510</v>
      </c>
      <c r="B341" s="11">
        <v>22952</v>
      </c>
    </row>
    <row r="342" spans="1:2" x14ac:dyDescent="0.2">
      <c r="A342" s="10" t="s">
        <v>304</v>
      </c>
      <c r="B342" s="11">
        <v>22726</v>
      </c>
    </row>
    <row r="343" spans="1:2" x14ac:dyDescent="0.2">
      <c r="A343" s="10" t="s">
        <v>372</v>
      </c>
      <c r="B343" s="11">
        <v>22358</v>
      </c>
    </row>
    <row r="344" spans="1:2" x14ac:dyDescent="0.2">
      <c r="A344" s="10" t="s">
        <v>365</v>
      </c>
      <c r="B344" s="11">
        <v>21557</v>
      </c>
    </row>
    <row r="345" spans="1:2" x14ac:dyDescent="0.2">
      <c r="A345" s="10" t="s">
        <v>223</v>
      </c>
      <c r="B345" s="11">
        <v>21319</v>
      </c>
    </row>
    <row r="346" spans="1:2" x14ac:dyDescent="0.2">
      <c r="A346" s="10" t="s">
        <v>494</v>
      </c>
      <c r="B346" s="11">
        <v>21031</v>
      </c>
    </row>
    <row r="347" spans="1:2" x14ac:dyDescent="0.2">
      <c r="A347" s="10" t="s">
        <v>271</v>
      </c>
      <c r="B347" s="11">
        <v>20813</v>
      </c>
    </row>
    <row r="348" spans="1:2" x14ac:dyDescent="0.2">
      <c r="A348" s="10" t="s">
        <v>186</v>
      </c>
      <c r="B348" s="11">
        <v>19863</v>
      </c>
    </row>
    <row r="349" spans="1:2" x14ac:dyDescent="0.2">
      <c r="A349" s="10" t="s">
        <v>484</v>
      </c>
      <c r="B349" s="11">
        <v>19771</v>
      </c>
    </row>
    <row r="350" spans="1:2" ht="20.399999999999999" x14ac:dyDescent="0.2">
      <c r="A350" s="10" t="s">
        <v>395</v>
      </c>
      <c r="B350" s="11">
        <v>18861</v>
      </c>
    </row>
    <row r="351" spans="1:2" x14ac:dyDescent="0.2">
      <c r="A351" s="10" t="s">
        <v>508</v>
      </c>
      <c r="B351" s="11">
        <v>18724</v>
      </c>
    </row>
    <row r="352" spans="1:2" x14ac:dyDescent="0.2">
      <c r="A352" s="10" t="s">
        <v>290</v>
      </c>
      <c r="B352" s="11">
        <v>18585</v>
      </c>
    </row>
    <row r="353" spans="1:2" x14ac:dyDescent="0.2">
      <c r="A353" s="10" t="s">
        <v>73</v>
      </c>
      <c r="B353" s="11">
        <v>18507</v>
      </c>
    </row>
    <row r="354" spans="1:2" x14ac:dyDescent="0.2">
      <c r="A354" s="10" t="s">
        <v>153</v>
      </c>
      <c r="B354" s="11">
        <v>18468</v>
      </c>
    </row>
    <row r="355" spans="1:2" x14ac:dyDescent="0.2">
      <c r="A355" s="10" t="s">
        <v>475</v>
      </c>
      <c r="B355" s="11">
        <v>17823</v>
      </c>
    </row>
    <row r="356" spans="1:2" x14ac:dyDescent="0.2">
      <c r="A356" s="10" t="s">
        <v>57</v>
      </c>
      <c r="B356" s="11">
        <v>17380</v>
      </c>
    </row>
    <row r="357" spans="1:2" x14ac:dyDescent="0.2">
      <c r="A357" s="10" t="s">
        <v>67</v>
      </c>
      <c r="B357" s="11">
        <v>15270</v>
      </c>
    </row>
    <row r="358" spans="1:2" x14ac:dyDescent="0.2">
      <c r="A358" s="10" t="s">
        <v>160</v>
      </c>
      <c r="B358" s="11">
        <v>14018</v>
      </c>
    </row>
    <row r="359" spans="1:2" x14ac:dyDescent="0.2">
      <c r="A359" s="10" t="s">
        <v>389</v>
      </c>
      <c r="B359" s="11">
        <v>13930</v>
      </c>
    </row>
    <row r="360" spans="1:2" x14ac:dyDescent="0.2">
      <c r="A360" s="10" t="s">
        <v>117</v>
      </c>
      <c r="B360" s="11">
        <v>13663</v>
      </c>
    </row>
    <row r="361" spans="1:2" x14ac:dyDescent="0.2">
      <c r="A361" s="10" t="s">
        <v>137</v>
      </c>
      <c r="B361" s="11">
        <v>12974</v>
      </c>
    </row>
    <row r="362" spans="1:2" x14ac:dyDescent="0.2">
      <c r="A362" s="10" t="s">
        <v>393</v>
      </c>
      <c r="B362" s="11">
        <v>12960</v>
      </c>
    </row>
    <row r="363" spans="1:2" x14ac:dyDescent="0.2">
      <c r="A363" s="10" t="s">
        <v>122</v>
      </c>
      <c r="B363" s="11">
        <v>12822</v>
      </c>
    </row>
    <row r="364" spans="1:2" x14ac:dyDescent="0.2">
      <c r="A364" s="10" t="s">
        <v>59</v>
      </c>
      <c r="B364" s="11">
        <v>12396</v>
      </c>
    </row>
    <row r="365" spans="1:2" x14ac:dyDescent="0.2">
      <c r="A365" s="10" t="s">
        <v>139</v>
      </c>
      <c r="B365" s="11">
        <v>12348</v>
      </c>
    </row>
    <row r="366" spans="1:2" x14ac:dyDescent="0.2">
      <c r="A366" s="10" t="s">
        <v>435</v>
      </c>
      <c r="B366" s="11">
        <v>12252</v>
      </c>
    </row>
    <row r="367" spans="1:2" x14ac:dyDescent="0.2">
      <c r="A367" s="10" t="s">
        <v>70</v>
      </c>
      <c r="B367" s="11">
        <v>11495</v>
      </c>
    </row>
    <row r="368" spans="1:2" x14ac:dyDescent="0.2">
      <c r="A368" s="10" t="s">
        <v>521</v>
      </c>
      <c r="B368" s="11">
        <v>10817</v>
      </c>
    </row>
    <row r="369" spans="1:2" ht="20.399999999999999" x14ac:dyDescent="0.2">
      <c r="A369" s="10" t="s">
        <v>143</v>
      </c>
      <c r="B369" s="11">
        <v>10582</v>
      </c>
    </row>
    <row r="370" spans="1:2" x14ac:dyDescent="0.2">
      <c r="A370" s="10" t="s">
        <v>359</v>
      </c>
      <c r="B370" s="11">
        <v>10547</v>
      </c>
    </row>
    <row r="371" spans="1:2" x14ac:dyDescent="0.2">
      <c r="A371" s="10" t="s">
        <v>121</v>
      </c>
      <c r="B371" s="11">
        <v>10415</v>
      </c>
    </row>
    <row r="372" spans="1:2" x14ac:dyDescent="0.2">
      <c r="A372" s="10" t="s">
        <v>438</v>
      </c>
      <c r="B372" s="11">
        <v>10408</v>
      </c>
    </row>
    <row r="373" spans="1:2" x14ac:dyDescent="0.2">
      <c r="A373" s="10" t="s">
        <v>411</v>
      </c>
      <c r="B373" s="11">
        <v>10327</v>
      </c>
    </row>
    <row r="374" spans="1:2" x14ac:dyDescent="0.2">
      <c r="A374" s="10" t="s">
        <v>512</v>
      </c>
      <c r="B374" s="11">
        <v>10132</v>
      </c>
    </row>
    <row r="375" spans="1:2" x14ac:dyDescent="0.2">
      <c r="A375" s="10" t="s">
        <v>243</v>
      </c>
      <c r="B375" s="11">
        <v>10085</v>
      </c>
    </row>
    <row r="376" spans="1:2" x14ac:dyDescent="0.2">
      <c r="A376" s="10" t="s">
        <v>187</v>
      </c>
      <c r="B376" s="11">
        <v>10077</v>
      </c>
    </row>
    <row r="377" spans="1:2" x14ac:dyDescent="0.2">
      <c r="A377" s="10" t="s">
        <v>314</v>
      </c>
      <c r="B377" s="11">
        <v>9751</v>
      </c>
    </row>
    <row r="378" spans="1:2" x14ac:dyDescent="0.2">
      <c r="A378" s="10" t="s">
        <v>203</v>
      </c>
      <c r="B378" s="11">
        <v>9422</v>
      </c>
    </row>
    <row r="379" spans="1:2" x14ac:dyDescent="0.2">
      <c r="A379" s="10" t="s">
        <v>516</v>
      </c>
      <c r="B379" s="11">
        <v>9330</v>
      </c>
    </row>
    <row r="380" spans="1:2" x14ac:dyDescent="0.2">
      <c r="A380" s="10" t="s">
        <v>437</v>
      </c>
      <c r="B380" s="11">
        <v>9067</v>
      </c>
    </row>
    <row r="381" spans="1:2" x14ac:dyDescent="0.2">
      <c r="A381" s="10" t="s">
        <v>200</v>
      </c>
      <c r="B381" s="11">
        <v>9040</v>
      </c>
    </row>
    <row r="382" spans="1:2" x14ac:dyDescent="0.2">
      <c r="A382" s="10" t="s">
        <v>337</v>
      </c>
      <c r="B382" s="11">
        <v>8893</v>
      </c>
    </row>
    <row r="383" spans="1:2" x14ac:dyDescent="0.2">
      <c r="A383" s="10" t="s">
        <v>363</v>
      </c>
      <c r="B383" s="11">
        <v>8635</v>
      </c>
    </row>
    <row r="384" spans="1:2" x14ac:dyDescent="0.2">
      <c r="A384" s="10" t="s">
        <v>387</v>
      </c>
      <c r="B384" s="11">
        <v>8231</v>
      </c>
    </row>
    <row r="385" spans="1:2" x14ac:dyDescent="0.2">
      <c r="A385" s="10" t="s">
        <v>50</v>
      </c>
      <c r="B385" s="11">
        <v>8173</v>
      </c>
    </row>
    <row r="386" spans="1:2" x14ac:dyDescent="0.2">
      <c r="A386" s="10" t="s">
        <v>180</v>
      </c>
      <c r="B386" s="11">
        <v>8169</v>
      </c>
    </row>
    <row r="387" spans="1:2" x14ac:dyDescent="0.2">
      <c r="A387" s="10" t="s">
        <v>177</v>
      </c>
      <c r="B387" s="11">
        <v>7323</v>
      </c>
    </row>
    <row r="388" spans="1:2" x14ac:dyDescent="0.2">
      <c r="A388" s="10" t="s">
        <v>237</v>
      </c>
      <c r="B388" s="11">
        <v>7314</v>
      </c>
    </row>
    <row r="389" spans="1:2" x14ac:dyDescent="0.2">
      <c r="A389" s="10" t="s">
        <v>317</v>
      </c>
      <c r="B389" s="11">
        <v>7304</v>
      </c>
    </row>
    <row r="390" spans="1:2" x14ac:dyDescent="0.2">
      <c r="A390" s="10" t="s">
        <v>390</v>
      </c>
      <c r="B390" s="11">
        <v>7226</v>
      </c>
    </row>
    <row r="391" spans="1:2" x14ac:dyDescent="0.2">
      <c r="A391" s="10" t="s">
        <v>509</v>
      </c>
      <c r="B391" s="11">
        <v>7132</v>
      </c>
    </row>
    <row r="392" spans="1:2" x14ac:dyDescent="0.2">
      <c r="A392" s="10" t="s">
        <v>316</v>
      </c>
      <c r="B392" s="11">
        <v>6436</v>
      </c>
    </row>
    <row r="393" spans="1:2" x14ac:dyDescent="0.2">
      <c r="A393" s="10" t="s">
        <v>472</v>
      </c>
      <c r="B393" s="11">
        <v>6389</v>
      </c>
    </row>
    <row r="394" spans="1:2" x14ac:dyDescent="0.2">
      <c r="A394" s="10" t="s">
        <v>126</v>
      </c>
      <c r="B394" s="11">
        <v>6300</v>
      </c>
    </row>
    <row r="395" spans="1:2" x14ac:dyDescent="0.2">
      <c r="A395" s="10" t="s">
        <v>490</v>
      </c>
      <c r="B395" s="11">
        <v>6213</v>
      </c>
    </row>
    <row r="396" spans="1:2" x14ac:dyDescent="0.2">
      <c r="A396" s="10" t="s">
        <v>331</v>
      </c>
      <c r="B396" s="11">
        <v>6171</v>
      </c>
    </row>
    <row r="397" spans="1:2" x14ac:dyDescent="0.2">
      <c r="A397" s="10" t="s">
        <v>44</v>
      </c>
      <c r="B397" s="11">
        <v>5764</v>
      </c>
    </row>
    <row r="398" spans="1:2" x14ac:dyDescent="0.2">
      <c r="A398" s="10" t="s">
        <v>286</v>
      </c>
      <c r="B398" s="11">
        <v>5750</v>
      </c>
    </row>
    <row r="399" spans="1:2" x14ac:dyDescent="0.2">
      <c r="A399" s="10" t="s">
        <v>148</v>
      </c>
      <c r="B399" s="11">
        <v>5712</v>
      </c>
    </row>
    <row r="400" spans="1:2" x14ac:dyDescent="0.2">
      <c r="A400" s="10" t="s">
        <v>68</v>
      </c>
      <c r="B400" s="11">
        <v>5373</v>
      </c>
    </row>
    <row r="401" spans="1:2" x14ac:dyDescent="0.2">
      <c r="A401" s="10" t="s">
        <v>124</v>
      </c>
      <c r="B401" s="11">
        <v>5235</v>
      </c>
    </row>
    <row r="402" spans="1:2" x14ac:dyDescent="0.2">
      <c r="A402" s="10" t="s">
        <v>429</v>
      </c>
      <c r="B402" s="11">
        <v>5213</v>
      </c>
    </row>
    <row r="403" spans="1:2" x14ac:dyDescent="0.2">
      <c r="A403" s="10" t="s">
        <v>136</v>
      </c>
      <c r="B403" s="11">
        <v>5138</v>
      </c>
    </row>
    <row r="404" spans="1:2" x14ac:dyDescent="0.2">
      <c r="A404" s="10" t="s">
        <v>368</v>
      </c>
      <c r="B404" s="11">
        <v>4984</v>
      </c>
    </row>
    <row r="405" spans="1:2" x14ac:dyDescent="0.2">
      <c r="A405" s="10" t="s">
        <v>519</v>
      </c>
      <c r="B405" s="11">
        <v>4599</v>
      </c>
    </row>
    <row r="406" spans="1:2" x14ac:dyDescent="0.2">
      <c r="A406" s="10" t="s">
        <v>233</v>
      </c>
      <c r="B406" s="11">
        <v>4546</v>
      </c>
    </row>
    <row r="407" spans="1:2" x14ac:dyDescent="0.2">
      <c r="A407" s="10" t="s">
        <v>296</v>
      </c>
      <c r="B407" s="11">
        <v>3941</v>
      </c>
    </row>
    <row r="408" spans="1:2" x14ac:dyDescent="0.2">
      <c r="A408" s="10" t="s">
        <v>398</v>
      </c>
      <c r="B408" s="11">
        <v>3697</v>
      </c>
    </row>
    <row r="409" spans="1:2" x14ac:dyDescent="0.2">
      <c r="A409" s="10" t="s">
        <v>327</v>
      </c>
      <c r="B409" s="11">
        <v>3649</v>
      </c>
    </row>
    <row r="410" spans="1:2" x14ac:dyDescent="0.2">
      <c r="A410" s="10" t="s">
        <v>488</v>
      </c>
      <c r="B410" s="11">
        <v>3587</v>
      </c>
    </row>
    <row r="411" spans="1:2" x14ac:dyDescent="0.2">
      <c r="A411" s="10" t="s">
        <v>394</v>
      </c>
      <c r="B411" s="11">
        <v>3510</v>
      </c>
    </row>
    <row r="412" spans="1:2" x14ac:dyDescent="0.2">
      <c r="A412" s="10" t="s">
        <v>244</v>
      </c>
      <c r="B412" s="11">
        <v>3447</v>
      </c>
    </row>
    <row r="413" spans="1:2" x14ac:dyDescent="0.2">
      <c r="A413" s="10" t="s">
        <v>119</v>
      </c>
      <c r="B413" s="11">
        <v>3433</v>
      </c>
    </row>
    <row r="414" spans="1:2" x14ac:dyDescent="0.2">
      <c r="A414" s="10" t="s">
        <v>65</v>
      </c>
      <c r="B414" s="11">
        <v>3308</v>
      </c>
    </row>
    <row r="415" spans="1:2" x14ac:dyDescent="0.2">
      <c r="A415" s="10" t="s">
        <v>132</v>
      </c>
      <c r="B415" s="11">
        <v>3282</v>
      </c>
    </row>
    <row r="416" spans="1:2" x14ac:dyDescent="0.2">
      <c r="A416" s="10" t="s">
        <v>274</v>
      </c>
      <c r="B416" s="11">
        <v>3188</v>
      </c>
    </row>
    <row r="417" spans="1:2" x14ac:dyDescent="0.2">
      <c r="A417" s="10" t="s">
        <v>249</v>
      </c>
      <c r="B417" s="11">
        <v>3052</v>
      </c>
    </row>
    <row r="418" spans="1:2" x14ac:dyDescent="0.2">
      <c r="A418" s="10" t="s">
        <v>284</v>
      </c>
      <c r="B418" s="11">
        <v>2770</v>
      </c>
    </row>
    <row r="419" spans="1:2" x14ac:dyDescent="0.2">
      <c r="A419" s="10" t="s">
        <v>493</v>
      </c>
      <c r="B419" s="11">
        <v>2715</v>
      </c>
    </row>
    <row r="420" spans="1:2" x14ac:dyDescent="0.2">
      <c r="A420" s="10" t="s">
        <v>113</v>
      </c>
      <c r="B420" s="11">
        <v>2640</v>
      </c>
    </row>
    <row r="421" spans="1:2" x14ac:dyDescent="0.2">
      <c r="A421" s="10" t="s">
        <v>181</v>
      </c>
      <c r="B421" s="11">
        <v>2594</v>
      </c>
    </row>
    <row r="422" spans="1:2" x14ac:dyDescent="0.2">
      <c r="A422" s="10" t="s">
        <v>386</v>
      </c>
      <c r="B422" s="11">
        <v>2317</v>
      </c>
    </row>
    <row r="423" spans="1:2" x14ac:dyDescent="0.2">
      <c r="A423" s="10" t="s">
        <v>216</v>
      </c>
      <c r="B423" s="11">
        <v>2307</v>
      </c>
    </row>
    <row r="424" spans="1:2" x14ac:dyDescent="0.2">
      <c r="A424" s="10" t="s">
        <v>369</v>
      </c>
      <c r="B424" s="11">
        <v>2076</v>
      </c>
    </row>
    <row r="425" spans="1:2" x14ac:dyDescent="0.2">
      <c r="A425" s="10" t="s">
        <v>172</v>
      </c>
      <c r="B425" s="11">
        <v>2024</v>
      </c>
    </row>
    <row r="426" spans="1:2" x14ac:dyDescent="0.2">
      <c r="A426" s="10" t="s">
        <v>138</v>
      </c>
      <c r="B426" s="11">
        <v>1951</v>
      </c>
    </row>
    <row r="427" spans="1:2" x14ac:dyDescent="0.2">
      <c r="A427" s="10" t="s">
        <v>383</v>
      </c>
      <c r="B427" s="11">
        <v>1940</v>
      </c>
    </row>
    <row r="428" spans="1:2" x14ac:dyDescent="0.2">
      <c r="A428" s="10" t="s">
        <v>364</v>
      </c>
      <c r="B428" s="11">
        <v>1914</v>
      </c>
    </row>
    <row r="429" spans="1:2" x14ac:dyDescent="0.2">
      <c r="A429" s="10" t="s">
        <v>310</v>
      </c>
      <c r="B429" s="11">
        <v>1868</v>
      </c>
    </row>
    <row r="430" spans="1:2" x14ac:dyDescent="0.2">
      <c r="A430" s="10" t="s">
        <v>167</v>
      </c>
      <c r="B430" s="11">
        <v>1858</v>
      </c>
    </row>
    <row r="431" spans="1:2" x14ac:dyDescent="0.2">
      <c r="A431" s="10" t="s">
        <v>380</v>
      </c>
      <c r="B431" s="11">
        <v>1800</v>
      </c>
    </row>
    <row r="432" spans="1:2" x14ac:dyDescent="0.2">
      <c r="A432" s="10" t="s">
        <v>293</v>
      </c>
      <c r="B432" s="11">
        <v>1630</v>
      </c>
    </row>
    <row r="433" spans="1:2" x14ac:dyDescent="0.2">
      <c r="A433" s="10" t="s">
        <v>169</v>
      </c>
      <c r="B433" s="11">
        <v>1580</v>
      </c>
    </row>
    <row r="434" spans="1:2" x14ac:dyDescent="0.2">
      <c r="A434" s="10" t="s">
        <v>159</v>
      </c>
      <c r="B434" s="11">
        <v>1575</v>
      </c>
    </row>
    <row r="435" spans="1:2" x14ac:dyDescent="0.2">
      <c r="A435" s="10" t="s">
        <v>483</v>
      </c>
      <c r="B435" s="11">
        <v>1338</v>
      </c>
    </row>
    <row r="436" spans="1:2" x14ac:dyDescent="0.2">
      <c r="A436" s="10" t="s">
        <v>451</v>
      </c>
      <c r="B436" s="11">
        <v>1302</v>
      </c>
    </row>
    <row r="437" spans="1:2" x14ac:dyDescent="0.2">
      <c r="A437" s="10" t="s">
        <v>324</v>
      </c>
      <c r="B437" s="11">
        <v>1247</v>
      </c>
    </row>
    <row r="438" spans="1:2" x14ac:dyDescent="0.2">
      <c r="A438" s="10" t="s">
        <v>489</v>
      </c>
      <c r="B438" s="11">
        <v>1240</v>
      </c>
    </row>
    <row r="439" spans="1:2" ht="20.399999999999999" x14ac:dyDescent="0.2">
      <c r="A439" s="10" t="s">
        <v>424</v>
      </c>
      <c r="B439" s="11">
        <v>1238</v>
      </c>
    </row>
    <row r="440" spans="1:2" x14ac:dyDescent="0.2">
      <c r="A440" s="10" t="s">
        <v>408</v>
      </c>
      <c r="B440" s="11">
        <v>1231</v>
      </c>
    </row>
    <row r="441" spans="1:2" x14ac:dyDescent="0.2">
      <c r="A441" s="10" t="s">
        <v>391</v>
      </c>
      <c r="B441" s="11">
        <v>1213</v>
      </c>
    </row>
    <row r="442" spans="1:2" x14ac:dyDescent="0.2">
      <c r="A442" s="10" t="s">
        <v>54</v>
      </c>
      <c r="B442" s="11">
        <v>1199</v>
      </c>
    </row>
    <row r="443" spans="1:2" x14ac:dyDescent="0.2">
      <c r="A443" s="10" t="s">
        <v>511</v>
      </c>
      <c r="B443" s="11">
        <v>1157</v>
      </c>
    </row>
    <row r="444" spans="1:2" x14ac:dyDescent="0.2">
      <c r="A444" s="10" t="s">
        <v>212</v>
      </c>
      <c r="B444" s="11">
        <v>1096</v>
      </c>
    </row>
    <row r="445" spans="1:2" x14ac:dyDescent="0.2">
      <c r="A445" s="10" t="s">
        <v>439</v>
      </c>
      <c r="B445" s="11">
        <v>1073</v>
      </c>
    </row>
    <row r="446" spans="1:2" x14ac:dyDescent="0.2">
      <c r="A446" s="10" t="s">
        <v>235</v>
      </c>
      <c r="B446" s="11">
        <v>1021</v>
      </c>
    </row>
    <row r="447" spans="1:2" x14ac:dyDescent="0.2">
      <c r="A447" s="10" t="s">
        <v>256</v>
      </c>
      <c r="B447" s="11">
        <v>913</v>
      </c>
    </row>
    <row r="448" spans="1:2" x14ac:dyDescent="0.2">
      <c r="A448" s="10" t="s">
        <v>433</v>
      </c>
      <c r="B448" s="11">
        <v>910</v>
      </c>
    </row>
    <row r="449" spans="1:2" x14ac:dyDescent="0.2">
      <c r="A449" s="10" t="s">
        <v>287</v>
      </c>
      <c r="B449" s="11">
        <v>823</v>
      </c>
    </row>
    <row r="450" spans="1:2" x14ac:dyDescent="0.2">
      <c r="A450" s="10" t="s">
        <v>321</v>
      </c>
      <c r="B450" s="11">
        <v>810</v>
      </c>
    </row>
    <row r="451" spans="1:2" x14ac:dyDescent="0.2">
      <c r="A451" s="10" t="s">
        <v>224</v>
      </c>
      <c r="B451" s="11">
        <v>654</v>
      </c>
    </row>
    <row r="452" spans="1:2" x14ac:dyDescent="0.2">
      <c r="A452" s="10" t="s">
        <v>58</v>
      </c>
      <c r="B452" s="11">
        <v>627</v>
      </c>
    </row>
    <row r="453" spans="1:2" x14ac:dyDescent="0.2">
      <c r="A453" s="10" t="s">
        <v>41</v>
      </c>
      <c r="B453" s="11">
        <v>592</v>
      </c>
    </row>
    <row r="454" spans="1:2" x14ac:dyDescent="0.2">
      <c r="A454" s="10" t="s">
        <v>436</v>
      </c>
      <c r="B454" s="11">
        <v>561</v>
      </c>
    </row>
    <row r="455" spans="1:2" x14ac:dyDescent="0.2">
      <c r="A455" s="10" t="s">
        <v>480</v>
      </c>
      <c r="B455" s="11">
        <v>462</v>
      </c>
    </row>
    <row r="456" spans="1:2" x14ac:dyDescent="0.2">
      <c r="A456" s="10" t="s">
        <v>476</v>
      </c>
      <c r="B456" s="11">
        <v>447</v>
      </c>
    </row>
    <row r="457" spans="1:2" x14ac:dyDescent="0.2">
      <c r="A457" s="10" t="s">
        <v>308</v>
      </c>
      <c r="B457" s="11">
        <v>427</v>
      </c>
    </row>
    <row r="458" spans="1:2" x14ac:dyDescent="0.2">
      <c r="A458" s="10" t="s">
        <v>315</v>
      </c>
      <c r="B458" s="11">
        <v>419</v>
      </c>
    </row>
    <row r="459" spans="1:2" x14ac:dyDescent="0.2">
      <c r="A459" s="10" t="s">
        <v>313</v>
      </c>
      <c r="B459" s="11">
        <v>389</v>
      </c>
    </row>
    <row r="460" spans="1:2" x14ac:dyDescent="0.2">
      <c r="A460" s="10" t="s">
        <v>388</v>
      </c>
      <c r="B460" s="11">
        <v>348</v>
      </c>
    </row>
    <row r="461" spans="1:2" x14ac:dyDescent="0.2">
      <c r="A461" s="10" t="s">
        <v>288</v>
      </c>
      <c r="B461" s="11">
        <v>278</v>
      </c>
    </row>
    <row r="462" spans="1:2" x14ac:dyDescent="0.2">
      <c r="A462" s="10" t="s">
        <v>522</v>
      </c>
      <c r="B462" s="11">
        <v>269</v>
      </c>
    </row>
    <row r="463" spans="1:2" x14ac:dyDescent="0.2">
      <c r="A463" s="10" t="s">
        <v>319</v>
      </c>
      <c r="B463" s="11">
        <v>237</v>
      </c>
    </row>
    <row r="464" spans="1:2" x14ac:dyDescent="0.2">
      <c r="A464" s="10" t="s">
        <v>178</v>
      </c>
      <c r="B464" s="11">
        <v>205</v>
      </c>
    </row>
    <row r="465" spans="1:2" x14ac:dyDescent="0.2">
      <c r="A465" s="10" t="s">
        <v>48</v>
      </c>
      <c r="B465" s="11">
        <v>204</v>
      </c>
    </row>
    <row r="466" spans="1:2" x14ac:dyDescent="0.2">
      <c r="A466" s="10" t="s">
        <v>326</v>
      </c>
      <c r="B466" s="11">
        <v>200</v>
      </c>
    </row>
    <row r="467" spans="1:2" x14ac:dyDescent="0.2">
      <c r="A467" s="10" t="s">
        <v>343</v>
      </c>
      <c r="B467" s="11">
        <v>184</v>
      </c>
    </row>
    <row r="468" spans="1:2" x14ac:dyDescent="0.2">
      <c r="A468" s="10" t="s">
        <v>53</v>
      </c>
      <c r="B468" s="11">
        <v>182</v>
      </c>
    </row>
    <row r="469" spans="1:2" x14ac:dyDescent="0.2">
      <c r="A469" s="10" t="s">
        <v>221</v>
      </c>
      <c r="B469" s="11">
        <v>161</v>
      </c>
    </row>
    <row r="470" spans="1:2" x14ac:dyDescent="0.2">
      <c r="A470" s="10" t="s">
        <v>214</v>
      </c>
      <c r="B470" s="11">
        <v>148</v>
      </c>
    </row>
    <row r="471" spans="1:2" x14ac:dyDescent="0.2">
      <c r="A471" s="10" t="s">
        <v>346</v>
      </c>
      <c r="B471" s="11">
        <v>147</v>
      </c>
    </row>
    <row r="472" spans="1:2" x14ac:dyDescent="0.2">
      <c r="A472" s="10" t="s">
        <v>141</v>
      </c>
      <c r="B472" s="11">
        <v>139</v>
      </c>
    </row>
    <row r="473" spans="1:2" x14ac:dyDescent="0.2">
      <c r="A473" s="10" t="s">
        <v>357</v>
      </c>
      <c r="B473" s="11">
        <v>112</v>
      </c>
    </row>
    <row r="474" spans="1:2" x14ac:dyDescent="0.2">
      <c r="A474" s="10" t="s">
        <v>295</v>
      </c>
      <c r="B474" s="11">
        <v>87</v>
      </c>
    </row>
    <row r="475" spans="1:2" x14ac:dyDescent="0.2">
      <c r="A475" s="10" t="s">
        <v>259</v>
      </c>
      <c r="B475" s="11">
        <v>72</v>
      </c>
    </row>
    <row r="476" spans="1:2" x14ac:dyDescent="0.2">
      <c r="A476" s="10" t="s">
        <v>323</v>
      </c>
      <c r="B476" s="11">
        <v>63</v>
      </c>
    </row>
    <row r="477" spans="1:2" x14ac:dyDescent="0.2">
      <c r="A477" s="10" t="s">
        <v>473</v>
      </c>
      <c r="B477" s="11">
        <v>62</v>
      </c>
    </row>
    <row r="478" spans="1:2" x14ac:dyDescent="0.2">
      <c r="A478" s="10" t="s">
        <v>98</v>
      </c>
      <c r="B478" s="11">
        <v>50</v>
      </c>
    </row>
    <row r="479" spans="1:2" x14ac:dyDescent="0.2">
      <c r="A479" s="10" t="s">
        <v>282</v>
      </c>
      <c r="B479" s="11">
        <v>44</v>
      </c>
    </row>
    <row r="480" spans="1:2" x14ac:dyDescent="0.2">
      <c r="A480" s="10" t="s">
        <v>445</v>
      </c>
      <c r="B480" s="11">
        <v>42</v>
      </c>
    </row>
    <row r="481" spans="1:2" x14ac:dyDescent="0.2">
      <c r="A481" s="10" t="s">
        <v>239</v>
      </c>
      <c r="B481" s="11">
        <v>39</v>
      </c>
    </row>
    <row r="482" spans="1:2" x14ac:dyDescent="0.2">
      <c r="A482" s="10" t="s">
        <v>322</v>
      </c>
      <c r="B482" s="11">
        <v>22</v>
      </c>
    </row>
    <row r="483" spans="1:2" x14ac:dyDescent="0.2">
      <c r="A483" s="10" t="s">
        <v>79</v>
      </c>
      <c r="B483" s="11">
        <v>12</v>
      </c>
    </row>
    <row r="484" spans="1:2" x14ac:dyDescent="0.2">
      <c r="A484" s="10" t="s">
        <v>320</v>
      </c>
      <c r="B484" s="11">
        <v>10</v>
      </c>
    </row>
    <row r="485" spans="1:2" x14ac:dyDescent="0.2">
      <c r="A485" s="10" t="s">
        <v>115</v>
      </c>
      <c r="B485" s="11" t="s">
        <v>524</v>
      </c>
    </row>
  </sheetData>
  <sortState ref="A2:B51">
    <sortCondition descending="1" ref="B2:B485"/>
  </sortState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59"/>
  <sheetViews>
    <sheetView workbookViewId="0">
      <selection sqref="A1:B51"/>
    </sheetView>
  </sheetViews>
  <sheetFormatPr defaultRowHeight="10.199999999999999" x14ac:dyDescent="0.2"/>
  <cols>
    <col min="1" max="1" width="30" style="19" customWidth="1"/>
    <col min="2" max="2" width="18.140625" style="20" customWidth="1"/>
  </cols>
  <sheetData>
    <row r="1" spans="1:2" s="16" customFormat="1" ht="18" customHeight="1" x14ac:dyDescent="0.2">
      <c r="A1" s="21" t="s">
        <v>559</v>
      </c>
      <c r="B1" s="22" t="s">
        <v>560</v>
      </c>
    </row>
    <row r="2" spans="1:2" x14ac:dyDescent="0.2">
      <c r="A2" s="18" t="s">
        <v>354</v>
      </c>
      <c r="B2" s="13">
        <v>432514317</v>
      </c>
    </row>
    <row r="3" spans="1:2" x14ac:dyDescent="0.2">
      <c r="A3" s="18" t="s">
        <v>229</v>
      </c>
      <c r="B3" s="13">
        <v>415414861</v>
      </c>
    </row>
    <row r="4" spans="1:2" x14ac:dyDescent="0.2">
      <c r="A4" s="18" t="s">
        <v>276</v>
      </c>
      <c r="B4" s="13">
        <v>306971755</v>
      </c>
    </row>
    <row r="5" spans="1:2" x14ac:dyDescent="0.2">
      <c r="A5" s="18" t="s">
        <v>423</v>
      </c>
      <c r="B5" s="13">
        <v>192608512</v>
      </c>
    </row>
    <row r="6" spans="1:2" x14ac:dyDescent="0.2">
      <c r="A6" s="18" t="s">
        <v>345</v>
      </c>
      <c r="B6" s="13">
        <v>187210745</v>
      </c>
    </row>
    <row r="7" spans="1:2" x14ac:dyDescent="0.2">
      <c r="A7" s="18" t="s">
        <v>195</v>
      </c>
      <c r="B7" s="13">
        <v>177483005</v>
      </c>
    </row>
    <row r="8" spans="1:2" x14ac:dyDescent="0.2">
      <c r="A8" s="18" t="s">
        <v>410</v>
      </c>
      <c r="B8" s="13">
        <v>156025654</v>
      </c>
    </row>
    <row r="9" spans="1:2" x14ac:dyDescent="0.2">
      <c r="A9" s="18" t="s">
        <v>97</v>
      </c>
      <c r="B9" s="13">
        <v>150738379</v>
      </c>
    </row>
    <row r="10" spans="1:2" x14ac:dyDescent="0.2">
      <c r="A10" s="18" t="s">
        <v>338</v>
      </c>
      <c r="B10" s="13">
        <v>136239864</v>
      </c>
    </row>
    <row r="11" spans="1:2" x14ac:dyDescent="0.2">
      <c r="A11" s="18" t="s">
        <v>101</v>
      </c>
      <c r="B11" s="13">
        <v>124340159</v>
      </c>
    </row>
    <row r="12" spans="1:2" x14ac:dyDescent="0.2">
      <c r="A12" s="18" t="s">
        <v>105</v>
      </c>
      <c r="B12" s="13">
        <v>101842970</v>
      </c>
    </row>
    <row r="13" spans="1:2" x14ac:dyDescent="0.2">
      <c r="A13" s="18" t="s">
        <v>110</v>
      </c>
      <c r="B13" s="13">
        <v>91042174</v>
      </c>
    </row>
    <row r="14" spans="1:2" x14ac:dyDescent="0.2">
      <c r="A14" s="18" t="s">
        <v>263</v>
      </c>
      <c r="B14" s="13">
        <v>71212540</v>
      </c>
    </row>
    <row r="15" spans="1:2" x14ac:dyDescent="0.2">
      <c r="A15" s="18" t="s">
        <v>248</v>
      </c>
      <c r="B15" s="13">
        <v>62519721</v>
      </c>
    </row>
    <row r="16" spans="1:2" x14ac:dyDescent="0.2">
      <c r="A16" s="18" t="s">
        <v>344</v>
      </c>
      <c r="B16" s="13">
        <v>49040872</v>
      </c>
    </row>
    <row r="17" spans="1:2" x14ac:dyDescent="0.2">
      <c r="A17" s="18" t="s">
        <v>340</v>
      </c>
      <c r="B17" s="13">
        <v>48698577</v>
      </c>
    </row>
    <row r="18" spans="1:2" x14ac:dyDescent="0.2">
      <c r="A18" s="18" t="s">
        <v>112</v>
      </c>
      <c r="B18" s="13">
        <v>42760967</v>
      </c>
    </row>
    <row r="19" spans="1:2" x14ac:dyDescent="0.2">
      <c r="A19" s="18" t="s">
        <v>166</v>
      </c>
      <c r="B19" s="13">
        <v>42252278</v>
      </c>
    </row>
    <row r="20" spans="1:2" x14ac:dyDescent="0.2">
      <c r="A20" s="18" t="s">
        <v>266</v>
      </c>
      <c r="B20" s="13">
        <v>41350392</v>
      </c>
    </row>
    <row r="21" spans="1:2" x14ac:dyDescent="0.2">
      <c r="A21" s="18" t="s">
        <v>500</v>
      </c>
      <c r="B21" s="13">
        <v>37930751</v>
      </c>
    </row>
    <row r="22" spans="1:2" x14ac:dyDescent="0.2">
      <c r="A22" s="18" t="s">
        <v>91</v>
      </c>
      <c r="B22" s="13">
        <v>33041357</v>
      </c>
    </row>
    <row r="23" spans="1:2" x14ac:dyDescent="0.2">
      <c r="A23" s="18" t="s">
        <v>467</v>
      </c>
      <c r="B23" s="13">
        <v>31472519</v>
      </c>
    </row>
    <row r="24" spans="1:2" x14ac:dyDescent="0.2">
      <c r="A24" s="18" t="s">
        <v>87</v>
      </c>
      <c r="B24" s="13">
        <v>30984490</v>
      </c>
    </row>
    <row r="25" spans="1:2" x14ac:dyDescent="0.2">
      <c r="A25" s="18" t="s">
        <v>152</v>
      </c>
      <c r="B25" s="13">
        <v>30118259</v>
      </c>
    </row>
    <row r="26" spans="1:2" x14ac:dyDescent="0.2">
      <c r="A26" s="18" t="s">
        <v>82</v>
      </c>
      <c r="B26" s="13">
        <v>30009192</v>
      </c>
    </row>
    <row r="27" spans="1:2" x14ac:dyDescent="0.2">
      <c r="A27" s="18" t="s">
        <v>93</v>
      </c>
      <c r="B27" s="13">
        <v>29146535</v>
      </c>
    </row>
    <row r="28" spans="1:2" x14ac:dyDescent="0.2">
      <c r="A28" s="18" t="s">
        <v>188</v>
      </c>
      <c r="B28" s="13">
        <v>29139283</v>
      </c>
    </row>
    <row r="29" spans="1:2" x14ac:dyDescent="0.2">
      <c r="A29" s="18" t="s">
        <v>468</v>
      </c>
      <c r="B29" s="13">
        <v>28766828</v>
      </c>
    </row>
    <row r="30" spans="1:2" x14ac:dyDescent="0.2">
      <c r="A30" s="18" t="s">
        <v>418</v>
      </c>
      <c r="B30" s="13">
        <v>27904789</v>
      </c>
    </row>
    <row r="31" spans="1:2" x14ac:dyDescent="0.2">
      <c r="A31" s="18" t="s">
        <v>342</v>
      </c>
      <c r="B31" s="13">
        <v>25966781</v>
      </c>
    </row>
    <row r="32" spans="1:2" x14ac:dyDescent="0.2">
      <c r="A32" s="18" t="s">
        <v>459</v>
      </c>
      <c r="B32" s="13">
        <v>23485027</v>
      </c>
    </row>
    <row r="33" spans="1:2" x14ac:dyDescent="0.2">
      <c r="A33" s="18" t="s">
        <v>92</v>
      </c>
      <c r="B33" s="13">
        <v>22822603</v>
      </c>
    </row>
    <row r="34" spans="1:2" x14ac:dyDescent="0.2">
      <c r="A34" s="18" t="s">
        <v>499</v>
      </c>
      <c r="B34" s="13">
        <v>22186435</v>
      </c>
    </row>
    <row r="35" spans="1:2" x14ac:dyDescent="0.2">
      <c r="A35" s="18" t="s">
        <v>106</v>
      </c>
      <c r="B35" s="13">
        <v>21640750</v>
      </c>
    </row>
    <row r="36" spans="1:2" x14ac:dyDescent="0.2">
      <c r="A36" s="18" t="s">
        <v>96</v>
      </c>
      <c r="B36" s="13">
        <v>20847327</v>
      </c>
    </row>
    <row r="37" spans="1:2" x14ac:dyDescent="0.2">
      <c r="A37" s="18" t="s">
        <v>533</v>
      </c>
      <c r="B37" s="13">
        <v>20220979</v>
      </c>
    </row>
    <row r="38" spans="1:2" x14ac:dyDescent="0.2">
      <c r="A38" s="18" t="s">
        <v>341</v>
      </c>
      <c r="B38" s="13">
        <v>19895101</v>
      </c>
    </row>
    <row r="39" spans="1:2" x14ac:dyDescent="0.2">
      <c r="A39" s="18" t="s">
        <v>184</v>
      </c>
      <c r="B39" s="13">
        <v>19044869</v>
      </c>
    </row>
    <row r="40" spans="1:2" x14ac:dyDescent="0.2">
      <c r="A40" s="18" t="s">
        <v>84</v>
      </c>
      <c r="B40" s="13">
        <v>18722472</v>
      </c>
    </row>
    <row r="41" spans="1:2" x14ac:dyDescent="0.2">
      <c r="A41" s="18" t="s">
        <v>507</v>
      </c>
      <c r="B41" s="13">
        <v>18308832</v>
      </c>
    </row>
    <row r="42" spans="1:2" x14ac:dyDescent="0.2">
      <c r="A42" s="18" t="s">
        <v>406</v>
      </c>
      <c r="B42" s="13">
        <v>16885378</v>
      </c>
    </row>
    <row r="43" spans="1:2" x14ac:dyDescent="0.2">
      <c r="A43" s="18" t="s">
        <v>232</v>
      </c>
      <c r="B43" s="13">
        <v>16680080</v>
      </c>
    </row>
    <row r="44" spans="1:2" x14ac:dyDescent="0.2">
      <c r="A44" s="18" t="s">
        <v>479</v>
      </c>
      <c r="B44" s="13">
        <v>16365384</v>
      </c>
    </row>
    <row r="45" spans="1:2" x14ac:dyDescent="0.2">
      <c r="A45" s="18" t="s">
        <v>55</v>
      </c>
      <c r="B45" s="13">
        <v>15916616</v>
      </c>
    </row>
    <row r="46" spans="1:2" x14ac:dyDescent="0.2">
      <c r="A46" s="18" t="s">
        <v>457</v>
      </c>
      <c r="B46" s="13">
        <v>15438840</v>
      </c>
    </row>
    <row r="47" spans="1:2" x14ac:dyDescent="0.2">
      <c r="A47" s="18" t="s">
        <v>47</v>
      </c>
      <c r="B47" s="13">
        <v>14892866</v>
      </c>
    </row>
    <row r="48" spans="1:2" x14ac:dyDescent="0.2">
      <c r="A48" s="18" t="s">
        <v>413</v>
      </c>
      <c r="B48" s="13">
        <v>14079811</v>
      </c>
    </row>
    <row r="49" spans="1:2" x14ac:dyDescent="0.2">
      <c r="A49" s="18" t="s">
        <v>202</v>
      </c>
      <c r="B49" s="13">
        <v>13801755</v>
      </c>
    </row>
    <row r="50" spans="1:2" x14ac:dyDescent="0.2">
      <c r="A50" s="18" t="s">
        <v>173</v>
      </c>
      <c r="B50" s="13">
        <v>13752899</v>
      </c>
    </row>
    <row r="51" spans="1:2" x14ac:dyDescent="0.2">
      <c r="A51" s="18" t="s">
        <v>370</v>
      </c>
      <c r="B51" s="13">
        <v>11805155</v>
      </c>
    </row>
    <row r="52" spans="1:2" x14ac:dyDescent="0.2">
      <c r="A52" s="18" t="s">
        <v>444</v>
      </c>
      <c r="B52" s="13">
        <v>11682599</v>
      </c>
    </row>
    <row r="53" spans="1:2" x14ac:dyDescent="0.2">
      <c r="A53" s="18" t="s">
        <v>154</v>
      </c>
      <c r="B53" s="13">
        <v>10690413</v>
      </c>
    </row>
    <row r="54" spans="1:2" x14ac:dyDescent="0.2">
      <c r="A54" s="18" t="s">
        <v>156</v>
      </c>
      <c r="B54" s="13">
        <v>10631665</v>
      </c>
    </row>
    <row r="55" spans="1:2" x14ac:dyDescent="0.2">
      <c r="A55" s="18" t="s">
        <v>414</v>
      </c>
      <c r="B55" s="13">
        <v>10624090</v>
      </c>
    </row>
    <row r="56" spans="1:2" x14ac:dyDescent="0.2">
      <c r="A56" s="18" t="s">
        <v>348</v>
      </c>
      <c r="B56" s="13">
        <v>10198847</v>
      </c>
    </row>
    <row r="57" spans="1:2" x14ac:dyDescent="0.2">
      <c r="A57" s="18" t="s">
        <v>86</v>
      </c>
      <c r="B57" s="13">
        <v>9145328</v>
      </c>
    </row>
    <row r="58" spans="1:2" x14ac:dyDescent="0.2">
      <c r="A58" s="18" t="s">
        <v>161</v>
      </c>
      <c r="B58" s="13">
        <v>9079451</v>
      </c>
    </row>
    <row r="59" spans="1:2" x14ac:dyDescent="0.2">
      <c r="A59" s="18" t="s">
        <v>120</v>
      </c>
      <c r="B59" s="13">
        <v>9045779</v>
      </c>
    </row>
    <row r="60" spans="1:2" x14ac:dyDescent="0.2">
      <c r="A60" s="18" t="s">
        <v>155</v>
      </c>
      <c r="B60" s="13">
        <v>8831515</v>
      </c>
    </row>
    <row r="61" spans="1:2" x14ac:dyDescent="0.2">
      <c r="A61" s="18" t="s">
        <v>190</v>
      </c>
      <c r="B61" s="13">
        <v>8526883</v>
      </c>
    </row>
    <row r="62" spans="1:2" x14ac:dyDescent="0.2">
      <c r="A62" s="18" t="s">
        <v>118</v>
      </c>
      <c r="B62" s="13">
        <v>8461393</v>
      </c>
    </row>
    <row r="63" spans="1:2" x14ac:dyDescent="0.2">
      <c r="A63" s="18" t="s">
        <v>362</v>
      </c>
      <c r="B63" s="13">
        <v>7929257</v>
      </c>
    </row>
    <row r="64" spans="1:2" x14ac:dyDescent="0.2">
      <c r="A64" s="18" t="s">
        <v>145</v>
      </c>
      <c r="B64" s="13">
        <v>7822153</v>
      </c>
    </row>
    <row r="65" spans="1:2" x14ac:dyDescent="0.2">
      <c r="A65" s="18" t="s">
        <v>275</v>
      </c>
      <c r="B65" s="13">
        <v>7794563</v>
      </c>
    </row>
    <row r="66" spans="1:2" x14ac:dyDescent="0.2">
      <c r="A66" s="18" t="s">
        <v>253</v>
      </c>
      <c r="B66" s="13">
        <v>7669181</v>
      </c>
    </row>
    <row r="67" spans="1:2" x14ac:dyDescent="0.2">
      <c r="A67" s="18" t="s">
        <v>361</v>
      </c>
      <c r="B67" s="13">
        <v>7194573</v>
      </c>
    </row>
    <row r="68" spans="1:2" x14ac:dyDescent="0.2">
      <c r="A68" s="18" t="s">
        <v>333</v>
      </c>
      <c r="B68" s="13">
        <v>7171191</v>
      </c>
    </row>
    <row r="69" spans="1:2" x14ac:dyDescent="0.2">
      <c r="A69" s="18" t="s">
        <v>527</v>
      </c>
      <c r="B69" s="13">
        <v>7115752</v>
      </c>
    </row>
    <row r="70" spans="1:2" x14ac:dyDescent="0.2">
      <c r="A70" s="18" t="s">
        <v>241</v>
      </c>
      <c r="B70" s="13">
        <v>7072017</v>
      </c>
    </row>
    <row r="71" spans="1:2" x14ac:dyDescent="0.2">
      <c r="A71" s="18" t="s">
        <v>428</v>
      </c>
      <c r="B71" s="13">
        <v>7050183</v>
      </c>
    </row>
    <row r="72" spans="1:2" x14ac:dyDescent="0.2">
      <c r="A72" s="18" t="s">
        <v>236</v>
      </c>
      <c r="B72" s="13">
        <v>6952013</v>
      </c>
    </row>
    <row r="73" spans="1:2" x14ac:dyDescent="0.2">
      <c r="A73" s="18" t="s">
        <v>520</v>
      </c>
      <c r="B73" s="13">
        <v>6768545</v>
      </c>
    </row>
    <row r="74" spans="1:2" x14ac:dyDescent="0.2">
      <c r="A74" s="18" t="s">
        <v>257</v>
      </c>
      <c r="B74" s="13">
        <v>6568714</v>
      </c>
    </row>
    <row r="75" spans="1:2" x14ac:dyDescent="0.2">
      <c r="A75" s="18" t="s">
        <v>447</v>
      </c>
      <c r="B75" s="13">
        <v>6257574</v>
      </c>
    </row>
    <row r="76" spans="1:2" x14ac:dyDescent="0.2">
      <c r="A76" s="18" t="s">
        <v>114</v>
      </c>
      <c r="B76" s="13">
        <v>6178904</v>
      </c>
    </row>
    <row r="77" spans="1:2" x14ac:dyDescent="0.2">
      <c r="A77" s="18" t="s">
        <v>60</v>
      </c>
      <c r="B77" s="13">
        <v>6038597</v>
      </c>
    </row>
    <row r="78" spans="1:2" x14ac:dyDescent="0.2">
      <c r="A78" s="18" t="s">
        <v>231</v>
      </c>
      <c r="B78" s="13">
        <v>6038571</v>
      </c>
    </row>
    <row r="79" spans="1:2" x14ac:dyDescent="0.2">
      <c r="A79" s="18" t="s">
        <v>102</v>
      </c>
      <c r="B79" s="13">
        <v>6028815</v>
      </c>
    </row>
    <row r="80" spans="1:2" x14ac:dyDescent="0.2">
      <c r="A80" s="18" t="s">
        <v>502</v>
      </c>
      <c r="B80" s="13">
        <v>5825269</v>
      </c>
    </row>
    <row r="81" spans="1:2" x14ac:dyDescent="0.2">
      <c r="A81" s="18" t="s">
        <v>318</v>
      </c>
      <c r="B81" s="13">
        <v>5755155</v>
      </c>
    </row>
    <row r="82" spans="1:2" x14ac:dyDescent="0.2">
      <c r="A82" s="18" t="s">
        <v>452</v>
      </c>
      <c r="B82" s="13">
        <v>5715651</v>
      </c>
    </row>
    <row r="83" spans="1:2" x14ac:dyDescent="0.2">
      <c r="A83" s="18" t="s">
        <v>455</v>
      </c>
      <c r="B83" s="13">
        <v>5544703</v>
      </c>
    </row>
    <row r="84" spans="1:2" x14ac:dyDescent="0.2">
      <c r="A84" s="18" t="s">
        <v>454</v>
      </c>
      <c r="B84" s="13">
        <v>5254590</v>
      </c>
    </row>
    <row r="85" spans="1:2" x14ac:dyDescent="0.2">
      <c r="A85" s="18" t="s">
        <v>191</v>
      </c>
      <c r="B85" s="13">
        <v>4975392</v>
      </c>
    </row>
    <row r="86" spans="1:2" x14ac:dyDescent="0.2">
      <c r="A86" s="18" t="s">
        <v>487</v>
      </c>
      <c r="B86" s="13">
        <v>4951593</v>
      </c>
    </row>
    <row r="87" spans="1:2" x14ac:dyDescent="0.2">
      <c r="A87" s="18" t="s">
        <v>127</v>
      </c>
      <c r="B87" s="13">
        <v>4684261</v>
      </c>
    </row>
    <row r="88" spans="1:2" x14ac:dyDescent="0.2">
      <c r="A88" s="18" t="s">
        <v>416</v>
      </c>
      <c r="B88" s="13">
        <v>4671877</v>
      </c>
    </row>
    <row r="89" spans="1:2" x14ac:dyDescent="0.2">
      <c r="A89" s="18" t="s">
        <v>116</v>
      </c>
      <c r="B89" s="13">
        <v>4525259</v>
      </c>
    </row>
    <row r="90" spans="1:2" x14ac:dyDescent="0.2">
      <c r="A90" s="18" t="s">
        <v>157</v>
      </c>
      <c r="B90" s="13">
        <v>3998979</v>
      </c>
    </row>
    <row r="91" spans="1:2" x14ac:dyDescent="0.2">
      <c r="A91" s="18" t="s">
        <v>143</v>
      </c>
      <c r="B91" s="13">
        <v>3964500</v>
      </c>
    </row>
    <row r="92" spans="1:2" x14ac:dyDescent="0.2">
      <c r="A92" s="18" t="s">
        <v>242</v>
      </c>
      <c r="B92" s="13">
        <v>3836957</v>
      </c>
    </row>
    <row r="93" spans="1:2" x14ac:dyDescent="0.2">
      <c r="A93" s="18" t="s">
        <v>129</v>
      </c>
      <c r="B93" s="13">
        <v>3736873</v>
      </c>
    </row>
    <row r="94" spans="1:2" x14ac:dyDescent="0.2">
      <c r="A94" s="18" t="s">
        <v>147</v>
      </c>
      <c r="B94" s="13">
        <v>3680452</v>
      </c>
    </row>
    <row r="95" spans="1:2" x14ac:dyDescent="0.2">
      <c r="A95" s="18" t="s">
        <v>109</v>
      </c>
      <c r="B95" s="13">
        <v>3525465</v>
      </c>
    </row>
    <row r="96" spans="1:2" x14ac:dyDescent="0.2">
      <c r="A96" s="18" t="s">
        <v>403</v>
      </c>
      <c r="B96" s="13">
        <v>3498713</v>
      </c>
    </row>
    <row r="97" spans="1:2" x14ac:dyDescent="0.2">
      <c r="A97" s="18" t="s">
        <v>150</v>
      </c>
      <c r="B97" s="13">
        <v>3492334</v>
      </c>
    </row>
    <row r="98" spans="1:2" x14ac:dyDescent="0.2">
      <c r="A98" s="18" t="s">
        <v>103</v>
      </c>
      <c r="B98" s="13">
        <v>3333313</v>
      </c>
    </row>
    <row r="99" spans="1:2" x14ac:dyDescent="0.2">
      <c r="A99" s="18" t="s">
        <v>466</v>
      </c>
      <c r="B99" s="13">
        <v>3314048</v>
      </c>
    </row>
    <row r="100" spans="1:2" x14ac:dyDescent="0.2">
      <c r="A100" s="18" t="s">
        <v>434</v>
      </c>
      <c r="B100" s="13">
        <v>3249070</v>
      </c>
    </row>
    <row r="101" spans="1:2" x14ac:dyDescent="0.2">
      <c r="A101" s="18" t="s">
        <v>367</v>
      </c>
      <c r="B101" s="13">
        <v>3194951</v>
      </c>
    </row>
    <row r="102" spans="1:2" x14ac:dyDescent="0.2">
      <c r="A102" s="18" t="s">
        <v>448</v>
      </c>
      <c r="B102" s="13">
        <v>3044020</v>
      </c>
    </row>
    <row r="103" spans="1:2" x14ac:dyDescent="0.2">
      <c r="A103" s="18" t="s">
        <v>269</v>
      </c>
      <c r="B103" s="13">
        <v>2903823</v>
      </c>
    </row>
    <row r="104" spans="1:2" x14ac:dyDescent="0.2">
      <c r="A104" s="18" t="s">
        <v>193</v>
      </c>
      <c r="B104" s="13">
        <v>2867521</v>
      </c>
    </row>
    <row r="105" spans="1:2" x14ac:dyDescent="0.2">
      <c r="A105" s="18" t="s">
        <v>134</v>
      </c>
      <c r="B105" s="13">
        <v>2851365</v>
      </c>
    </row>
    <row r="106" spans="1:2" x14ac:dyDescent="0.2">
      <c r="A106" s="18" t="s">
        <v>422</v>
      </c>
      <c r="B106" s="13">
        <v>2816739</v>
      </c>
    </row>
    <row r="107" spans="1:2" x14ac:dyDescent="0.2">
      <c r="A107" s="18" t="s">
        <v>513</v>
      </c>
      <c r="B107" s="13">
        <v>2483369</v>
      </c>
    </row>
    <row r="108" spans="1:2" x14ac:dyDescent="0.2">
      <c r="A108" s="18" t="s">
        <v>61</v>
      </c>
      <c r="B108" s="13">
        <v>2481506</v>
      </c>
    </row>
    <row r="109" spans="1:2" x14ac:dyDescent="0.2">
      <c r="A109" s="18" t="s">
        <v>176</v>
      </c>
      <c r="B109" s="13">
        <v>2380927</v>
      </c>
    </row>
    <row r="110" spans="1:2" x14ac:dyDescent="0.2">
      <c r="A110" s="18" t="s">
        <v>456</v>
      </c>
      <c r="B110" s="13">
        <v>2270405</v>
      </c>
    </row>
    <row r="111" spans="1:2" x14ac:dyDescent="0.2">
      <c r="A111" s="18" t="s">
        <v>347</v>
      </c>
      <c r="B111" s="13">
        <v>2251754</v>
      </c>
    </row>
    <row r="112" spans="1:2" x14ac:dyDescent="0.2">
      <c r="A112" s="18" t="s">
        <v>146</v>
      </c>
      <c r="B112" s="13">
        <v>2159706</v>
      </c>
    </row>
    <row r="113" spans="1:2" x14ac:dyDescent="0.2">
      <c r="A113" s="18" t="s">
        <v>262</v>
      </c>
      <c r="B113" s="13">
        <v>1899776</v>
      </c>
    </row>
    <row r="114" spans="1:2" x14ac:dyDescent="0.2">
      <c r="A114" s="18" t="s">
        <v>482</v>
      </c>
      <c r="B114" s="13">
        <v>1865576</v>
      </c>
    </row>
    <row r="115" spans="1:2" x14ac:dyDescent="0.2">
      <c r="A115" s="18" t="s">
        <v>356</v>
      </c>
      <c r="B115" s="13">
        <v>1833736</v>
      </c>
    </row>
    <row r="116" spans="1:2" x14ac:dyDescent="0.2">
      <c r="A116" s="18" t="s">
        <v>100</v>
      </c>
      <c r="B116" s="13">
        <v>1644159</v>
      </c>
    </row>
    <row r="117" spans="1:2" x14ac:dyDescent="0.2">
      <c r="A117" s="18" t="s">
        <v>542</v>
      </c>
      <c r="B117" s="13">
        <v>1637853</v>
      </c>
    </row>
    <row r="118" spans="1:2" x14ac:dyDescent="0.2">
      <c r="A118" s="18" t="s">
        <v>78</v>
      </c>
      <c r="B118" s="13">
        <v>1625886</v>
      </c>
    </row>
    <row r="119" spans="1:2" x14ac:dyDescent="0.2">
      <c r="A119" s="18" t="s">
        <v>75</v>
      </c>
      <c r="B119" s="13">
        <v>1548925</v>
      </c>
    </row>
    <row r="120" spans="1:2" x14ac:dyDescent="0.2">
      <c r="A120" s="18" t="s">
        <v>247</v>
      </c>
      <c r="B120" s="13">
        <v>1536754</v>
      </c>
    </row>
    <row r="121" spans="1:2" x14ac:dyDescent="0.2">
      <c r="A121" s="18" t="s">
        <v>449</v>
      </c>
      <c r="B121" s="13">
        <v>1531129</v>
      </c>
    </row>
    <row r="122" spans="1:2" x14ac:dyDescent="0.2">
      <c r="A122" s="18" t="s">
        <v>419</v>
      </c>
      <c r="B122" s="13">
        <v>1480614</v>
      </c>
    </row>
    <row r="123" spans="1:2" x14ac:dyDescent="0.2">
      <c r="A123" s="18" t="s">
        <v>277</v>
      </c>
      <c r="B123" s="13">
        <v>1440166</v>
      </c>
    </row>
    <row r="124" spans="1:2" x14ac:dyDescent="0.2">
      <c r="A124" s="18" t="s">
        <v>506</v>
      </c>
      <c r="B124" s="13">
        <v>1431363</v>
      </c>
    </row>
    <row r="125" spans="1:2" x14ac:dyDescent="0.2">
      <c r="A125" s="18" t="s">
        <v>240</v>
      </c>
      <c r="B125" s="13">
        <v>1359334</v>
      </c>
    </row>
    <row r="126" spans="1:2" x14ac:dyDescent="0.2">
      <c r="A126" s="18" t="s">
        <v>111</v>
      </c>
      <c r="B126" s="13">
        <v>1357342</v>
      </c>
    </row>
    <row r="127" spans="1:2" x14ac:dyDescent="0.2">
      <c r="A127" s="18" t="s">
        <v>279</v>
      </c>
      <c r="B127" s="13">
        <v>1326414</v>
      </c>
    </row>
    <row r="128" spans="1:2" x14ac:dyDescent="0.2">
      <c r="A128" s="18" t="s">
        <v>43</v>
      </c>
      <c r="B128" s="13">
        <v>1289774</v>
      </c>
    </row>
    <row r="129" spans="1:2" x14ac:dyDescent="0.2">
      <c r="A129" s="18" t="s">
        <v>268</v>
      </c>
      <c r="B129" s="13">
        <v>1267796</v>
      </c>
    </row>
    <row r="130" spans="1:2" x14ac:dyDescent="0.2">
      <c r="A130" s="18" t="s">
        <v>353</v>
      </c>
      <c r="B130" s="13">
        <v>1221802</v>
      </c>
    </row>
    <row r="131" spans="1:2" x14ac:dyDescent="0.2">
      <c r="A131" s="18" t="s">
        <v>45</v>
      </c>
      <c r="B131" s="13">
        <v>1126997</v>
      </c>
    </row>
    <row r="132" spans="1:2" x14ac:dyDescent="0.2">
      <c r="A132" s="18" t="s">
        <v>79</v>
      </c>
      <c r="B132" s="13">
        <v>1086333</v>
      </c>
    </row>
    <row r="133" spans="1:2" x14ac:dyDescent="0.2">
      <c r="A133" s="18" t="s">
        <v>220</v>
      </c>
      <c r="B133" s="13">
        <v>1081342</v>
      </c>
    </row>
    <row r="134" spans="1:2" x14ac:dyDescent="0.2">
      <c r="A134" s="18" t="s">
        <v>515</v>
      </c>
      <c r="B134" s="13">
        <v>1078167</v>
      </c>
    </row>
    <row r="135" spans="1:2" x14ac:dyDescent="0.2">
      <c r="A135" s="18" t="s">
        <v>352</v>
      </c>
      <c r="B135" s="13">
        <v>1057490</v>
      </c>
    </row>
    <row r="136" spans="1:2" x14ac:dyDescent="0.2">
      <c r="A136" s="18" t="s">
        <v>355</v>
      </c>
      <c r="B136" s="13">
        <v>1030025</v>
      </c>
    </row>
    <row r="137" spans="1:2" x14ac:dyDescent="0.2">
      <c r="A137" s="18" t="s">
        <v>222</v>
      </c>
      <c r="B137" s="13">
        <v>1023326</v>
      </c>
    </row>
    <row r="138" spans="1:2" x14ac:dyDescent="0.2">
      <c r="A138" s="18" t="s">
        <v>420</v>
      </c>
      <c r="B138" s="13">
        <v>1019737</v>
      </c>
    </row>
    <row r="139" spans="1:2" x14ac:dyDescent="0.2">
      <c r="A139" s="18" t="s">
        <v>174</v>
      </c>
      <c r="B139" s="13">
        <v>1005813</v>
      </c>
    </row>
    <row r="140" spans="1:2" x14ac:dyDescent="0.2">
      <c r="A140" s="18" t="s">
        <v>246</v>
      </c>
      <c r="B140" s="13">
        <v>972110</v>
      </c>
    </row>
    <row r="141" spans="1:2" x14ac:dyDescent="0.2">
      <c r="A141" s="18" t="s">
        <v>69</v>
      </c>
      <c r="B141" s="13">
        <v>940326</v>
      </c>
    </row>
    <row r="142" spans="1:2" x14ac:dyDescent="0.2">
      <c r="A142" s="18" t="s">
        <v>85</v>
      </c>
      <c r="B142" s="13">
        <v>933634</v>
      </c>
    </row>
    <row r="143" spans="1:2" x14ac:dyDescent="0.2">
      <c r="A143" s="18" t="s">
        <v>469</v>
      </c>
      <c r="B143" s="13">
        <v>898743</v>
      </c>
    </row>
    <row r="144" spans="1:2" x14ac:dyDescent="0.2">
      <c r="A144" s="18" t="s">
        <v>171</v>
      </c>
      <c r="B144" s="13">
        <v>871919</v>
      </c>
    </row>
    <row r="145" spans="1:2" x14ac:dyDescent="0.2">
      <c r="A145" s="18" t="s">
        <v>332</v>
      </c>
      <c r="B145" s="13">
        <v>851050</v>
      </c>
    </row>
    <row r="146" spans="1:2" x14ac:dyDescent="0.2">
      <c r="A146" s="18" t="s">
        <v>421</v>
      </c>
      <c r="B146" s="13">
        <v>833060</v>
      </c>
    </row>
    <row r="147" spans="1:2" x14ac:dyDescent="0.2">
      <c r="A147" s="18" t="s">
        <v>453</v>
      </c>
      <c r="B147" s="13">
        <v>795994</v>
      </c>
    </row>
    <row r="148" spans="1:2" x14ac:dyDescent="0.2">
      <c r="A148" s="18" t="s">
        <v>376</v>
      </c>
      <c r="B148" s="13">
        <v>780158</v>
      </c>
    </row>
    <row r="149" spans="1:2" x14ac:dyDescent="0.2">
      <c r="A149" s="18" t="s">
        <v>194</v>
      </c>
      <c r="B149" s="13">
        <v>778202</v>
      </c>
    </row>
    <row r="150" spans="1:2" x14ac:dyDescent="0.2">
      <c r="A150" s="18" t="s">
        <v>371</v>
      </c>
      <c r="B150" s="13">
        <v>760176</v>
      </c>
    </row>
    <row r="151" spans="1:2" x14ac:dyDescent="0.2">
      <c r="A151" s="18" t="s">
        <v>474</v>
      </c>
      <c r="B151" s="13">
        <v>756514</v>
      </c>
    </row>
    <row r="152" spans="1:2" x14ac:dyDescent="0.2">
      <c r="A152" s="18" t="s">
        <v>66</v>
      </c>
      <c r="B152" s="13">
        <v>740906</v>
      </c>
    </row>
    <row r="153" spans="1:2" x14ac:dyDescent="0.2">
      <c r="A153" s="18" t="s">
        <v>350</v>
      </c>
      <c r="B153" s="13">
        <v>737871</v>
      </c>
    </row>
    <row r="154" spans="1:2" x14ac:dyDescent="0.2">
      <c r="A154" s="18" t="s">
        <v>405</v>
      </c>
      <c r="B154" s="13">
        <v>732024</v>
      </c>
    </row>
    <row r="155" spans="1:2" x14ac:dyDescent="0.2">
      <c r="A155" s="18" t="s">
        <v>261</v>
      </c>
      <c r="B155" s="13">
        <v>724209</v>
      </c>
    </row>
    <row r="156" spans="1:2" x14ac:dyDescent="0.2">
      <c r="A156" s="18" t="s">
        <v>294</v>
      </c>
      <c r="B156" s="13">
        <v>712836</v>
      </c>
    </row>
    <row r="157" spans="1:2" x14ac:dyDescent="0.2">
      <c r="A157" s="18" t="s">
        <v>185</v>
      </c>
      <c r="B157" s="13">
        <v>705935</v>
      </c>
    </row>
    <row r="158" spans="1:2" x14ac:dyDescent="0.2">
      <c r="A158" s="18" t="s">
        <v>440</v>
      </c>
      <c r="B158" s="13">
        <v>686876</v>
      </c>
    </row>
    <row r="159" spans="1:2" x14ac:dyDescent="0.2">
      <c r="A159" s="18" t="s">
        <v>400</v>
      </c>
      <c r="B159" s="13">
        <v>672736</v>
      </c>
    </row>
    <row r="160" spans="1:2" x14ac:dyDescent="0.2">
      <c r="A160" s="18" t="s">
        <v>104</v>
      </c>
      <c r="B160" s="13">
        <v>596582</v>
      </c>
    </row>
    <row r="161" spans="1:2" x14ac:dyDescent="0.2">
      <c r="A161" s="18" t="s">
        <v>199</v>
      </c>
      <c r="B161" s="13">
        <v>583465</v>
      </c>
    </row>
    <row r="162" spans="1:2" x14ac:dyDescent="0.2">
      <c r="A162" s="18" t="s">
        <v>238</v>
      </c>
      <c r="B162" s="13">
        <v>575456</v>
      </c>
    </row>
    <row r="163" spans="1:2" x14ac:dyDescent="0.2">
      <c r="A163" s="18" t="s">
        <v>71</v>
      </c>
      <c r="B163" s="13">
        <v>562699</v>
      </c>
    </row>
    <row r="164" spans="1:2" x14ac:dyDescent="0.2">
      <c r="A164" s="18" t="s">
        <v>377</v>
      </c>
      <c r="B164" s="13">
        <v>560669</v>
      </c>
    </row>
    <row r="165" spans="1:2" x14ac:dyDescent="0.2">
      <c r="A165" s="18" t="s">
        <v>298</v>
      </c>
      <c r="B165" s="13">
        <v>556893</v>
      </c>
    </row>
    <row r="166" spans="1:2" x14ac:dyDescent="0.2">
      <c r="A166" s="18" t="s">
        <v>76</v>
      </c>
      <c r="B166" s="13">
        <v>553419</v>
      </c>
    </row>
    <row r="167" spans="1:2" x14ac:dyDescent="0.2">
      <c r="A167" s="18" t="s">
        <v>397</v>
      </c>
      <c r="B167" s="13">
        <v>536215</v>
      </c>
    </row>
    <row r="168" spans="1:2" x14ac:dyDescent="0.2">
      <c r="A168" s="18" t="s">
        <v>481</v>
      </c>
      <c r="B168" s="13">
        <v>528804</v>
      </c>
    </row>
    <row r="169" spans="1:2" x14ac:dyDescent="0.2">
      <c r="A169" s="18" t="s">
        <v>551</v>
      </c>
      <c r="B169" s="13">
        <v>515820</v>
      </c>
    </row>
    <row r="170" spans="1:2" x14ac:dyDescent="0.2">
      <c r="A170" s="18" t="s">
        <v>108</v>
      </c>
      <c r="B170" s="13">
        <v>514418</v>
      </c>
    </row>
    <row r="171" spans="1:2" x14ac:dyDescent="0.2">
      <c r="A171" s="18" t="s">
        <v>219</v>
      </c>
      <c r="B171" s="13">
        <v>483929</v>
      </c>
    </row>
    <row r="172" spans="1:2" x14ac:dyDescent="0.2">
      <c r="A172" s="18" t="s">
        <v>189</v>
      </c>
      <c r="B172" s="13">
        <v>480212</v>
      </c>
    </row>
    <row r="173" spans="1:2" x14ac:dyDescent="0.2">
      <c r="A173" s="18" t="s">
        <v>226</v>
      </c>
      <c r="B173" s="13">
        <v>465117</v>
      </c>
    </row>
    <row r="174" spans="1:2" x14ac:dyDescent="0.2">
      <c r="A174" s="18" t="s">
        <v>442</v>
      </c>
      <c r="B174" s="13">
        <v>464130</v>
      </c>
    </row>
    <row r="175" spans="1:2" x14ac:dyDescent="0.2">
      <c r="A175" s="18" t="s">
        <v>250</v>
      </c>
      <c r="B175" s="13">
        <v>462991</v>
      </c>
    </row>
    <row r="176" spans="1:2" x14ac:dyDescent="0.2">
      <c r="A176" s="18" t="s">
        <v>49</v>
      </c>
      <c r="B176" s="13">
        <v>439458</v>
      </c>
    </row>
    <row r="177" spans="1:2" x14ac:dyDescent="0.2">
      <c r="A177" s="18" t="s">
        <v>495</v>
      </c>
      <c r="B177" s="13">
        <v>434869</v>
      </c>
    </row>
    <row r="178" spans="1:2" x14ac:dyDescent="0.2">
      <c r="A178" s="18" t="s">
        <v>463</v>
      </c>
      <c r="B178" s="13">
        <v>428993</v>
      </c>
    </row>
    <row r="179" spans="1:2" x14ac:dyDescent="0.2">
      <c r="A179" s="18" t="s">
        <v>461</v>
      </c>
      <c r="B179" s="13">
        <v>420144</v>
      </c>
    </row>
    <row r="180" spans="1:2" x14ac:dyDescent="0.2">
      <c r="A180" s="18" t="s">
        <v>382</v>
      </c>
      <c r="B180" s="13">
        <v>419055</v>
      </c>
    </row>
    <row r="181" spans="1:2" x14ac:dyDescent="0.2">
      <c r="A181" s="18" t="s">
        <v>374</v>
      </c>
      <c r="B181" s="13">
        <v>417030</v>
      </c>
    </row>
    <row r="182" spans="1:2" x14ac:dyDescent="0.2">
      <c r="A182" s="18" t="s">
        <v>162</v>
      </c>
      <c r="B182" s="13">
        <v>394511</v>
      </c>
    </row>
    <row r="183" spans="1:2" x14ac:dyDescent="0.2">
      <c r="A183" s="18" t="s">
        <v>409</v>
      </c>
      <c r="B183" s="13">
        <v>386913</v>
      </c>
    </row>
    <row r="184" spans="1:2" x14ac:dyDescent="0.2">
      <c r="A184" s="18" t="s">
        <v>498</v>
      </c>
      <c r="B184" s="13">
        <v>372170</v>
      </c>
    </row>
    <row r="185" spans="1:2" x14ac:dyDescent="0.2">
      <c r="A185" s="18" t="s">
        <v>183</v>
      </c>
      <c r="B185" s="13">
        <v>363126</v>
      </c>
    </row>
    <row r="186" spans="1:2" x14ac:dyDescent="0.2">
      <c r="A186" s="18" t="s">
        <v>404</v>
      </c>
      <c r="B186" s="13">
        <v>358408</v>
      </c>
    </row>
    <row r="187" spans="1:2" x14ac:dyDescent="0.2">
      <c r="A187" s="18" t="s">
        <v>255</v>
      </c>
      <c r="B187" s="13">
        <v>355123</v>
      </c>
    </row>
    <row r="188" spans="1:2" x14ac:dyDescent="0.2">
      <c r="A188" s="18" t="s">
        <v>94</v>
      </c>
      <c r="B188" s="13">
        <v>354575</v>
      </c>
    </row>
    <row r="189" spans="1:2" x14ac:dyDescent="0.2">
      <c r="A189" s="18" t="s">
        <v>351</v>
      </c>
      <c r="B189" s="13">
        <v>342416</v>
      </c>
    </row>
    <row r="190" spans="1:2" x14ac:dyDescent="0.2">
      <c r="A190" s="18" t="s">
        <v>175</v>
      </c>
      <c r="B190" s="13">
        <v>332737</v>
      </c>
    </row>
    <row r="191" spans="1:2" x14ac:dyDescent="0.2">
      <c r="A191" s="18" t="s">
        <v>213</v>
      </c>
      <c r="B191" s="13">
        <v>319958</v>
      </c>
    </row>
    <row r="192" spans="1:2" x14ac:dyDescent="0.2">
      <c r="A192" s="18" t="s">
        <v>508</v>
      </c>
      <c r="B192" s="13">
        <v>313079</v>
      </c>
    </row>
    <row r="193" spans="1:2" x14ac:dyDescent="0.2">
      <c r="A193" s="18" t="s">
        <v>273</v>
      </c>
      <c r="B193" s="13">
        <v>286738</v>
      </c>
    </row>
    <row r="194" spans="1:2" x14ac:dyDescent="0.2">
      <c r="A194" s="18" t="s">
        <v>303</v>
      </c>
      <c r="B194" s="13">
        <v>284428</v>
      </c>
    </row>
    <row r="195" spans="1:2" x14ac:dyDescent="0.2">
      <c r="A195" s="18" t="s">
        <v>401</v>
      </c>
      <c r="B195" s="13">
        <v>279577</v>
      </c>
    </row>
    <row r="196" spans="1:2" x14ac:dyDescent="0.2">
      <c r="A196" s="18" t="s">
        <v>464</v>
      </c>
      <c r="B196" s="13">
        <v>263996</v>
      </c>
    </row>
    <row r="197" spans="1:2" x14ac:dyDescent="0.2">
      <c r="A197" s="18" t="s">
        <v>311</v>
      </c>
      <c r="B197" s="13">
        <v>263408</v>
      </c>
    </row>
    <row r="198" spans="1:2" x14ac:dyDescent="0.2">
      <c r="A198" s="18" t="s">
        <v>201</v>
      </c>
      <c r="B198" s="13">
        <v>259056</v>
      </c>
    </row>
    <row r="199" spans="1:2" x14ac:dyDescent="0.2">
      <c r="A199" s="18" t="s">
        <v>179</v>
      </c>
      <c r="B199" s="13">
        <v>258160</v>
      </c>
    </row>
    <row r="200" spans="1:2" x14ac:dyDescent="0.2">
      <c r="A200" s="18" t="s">
        <v>312</v>
      </c>
      <c r="B200" s="13">
        <v>256809</v>
      </c>
    </row>
    <row r="201" spans="1:2" x14ac:dyDescent="0.2">
      <c r="A201" s="18" t="s">
        <v>264</v>
      </c>
      <c r="B201" s="13">
        <v>252206</v>
      </c>
    </row>
    <row r="202" spans="1:2" x14ac:dyDescent="0.2">
      <c r="A202" s="18" t="s">
        <v>149</v>
      </c>
      <c r="B202" s="13">
        <v>250201</v>
      </c>
    </row>
    <row r="203" spans="1:2" x14ac:dyDescent="0.2">
      <c r="A203" s="18" t="s">
        <v>349</v>
      </c>
      <c r="B203" s="13">
        <v>247211</v>
      </c>
    </row>
    <row r="204" spans="1:2" x14ac:dyDescent="0.2">
      <c r="A204" s="18" t="s">
        <v>396</v>
      </c>
      <c r="B204" s="13">
        <v>244405</v>
      </c>
    </row>
    <row r="205" spans="1:2" x14ac:dyDescent="0.2">
      <c r="A205" s="18" t="s">
        <v>74</v>
      </c>
      <c r="B205" s="13">
        <v>232147</v>
      </c>
    </row>
    <row r="206" spans="1:2" x14ac:dyDescent="0.2">
      <c r="A206" s="18" t="s">
        <v>168</v>
      </c>
      <c r="B206" s="13">
        <v>231919</v>
      </c>
    </row>
    <row r="207" spans="1:2" x14ac:dyDescent="0.2">
      <c r="A207" s="18" t="s">
        <v>536</v>
      </c>
      <c r="B207" s="13">
        <v>221558</v>
      </c>
    </row>
    <row r="208" spans="1:2" x14ac:dyDescent="0.2">
      <c r="A208" s="18" t="s">
        <v>56</v>
      </c>
      <c r="B208" s="13">
        <v>220761</v>
      </c>
    </row>
    <row r="209" spans="1:2" x14ac:dyDescent="0.2">
      <c r="A209" s="18" t="s">
        <v>209</v>
      </c>
      <c r="B209" s="13">
        <v>217664</v>
      </c>
    </row>
    <row r="210" spans="1:2" x14ac:dyDescent="0.2">
      <c r="A210" s="18" t="s">
        <v>379</v>
      </c>
      <c r="B210" s="13">
        <v>215825</v>
      </c>
    </row>
    <row r="211" spans="1:2" x14ac:dyDescent="0.2">
      <c r="A211" s="18" t="s">
        <v>336</v>
      </c>
      <c r="B211" s="13">
        <v>212533</v>
      </c>
    </row>
    <row r="212" spans="1:2" x14ac:dyDescent="0.2">
      <c r="A212" s="18" t="s">
        <v>131</v>
      </c>
      <c r="B212" s="13">
        <v>212393</v>
      </c>
    </row>
    <row r="213" spans="1:2" x14ac:dyDescent="0.2">
      <c r="A213" s="18" t="s">
        <v>431</v>
      </c>
      <c r="B213" s="13">
        <v>211442</v>
      </c>
    </row>
    <row r="214" spans="1:2" x14ac:dyDescent="0.2">
      <c r="A214" s="18" t="s">
        <v>40</v>
      </c>
      <c r="B214" s="13">
        <v>210966</v>
      </c>
    </row>
    <row r="215" spans="1:2" x14ac:dyDescent="0.2">
      <c r="A215" s="18" t="s">
        <v>486</v>
      </c>
      <c r="B215" s="13">
        <v>208157</v>
      </c>
    </row>
    <row r="216" spans="1:2" x14ac:dyDescent="0.2">
      <c r="A216" s="18" t="s">
        <v>64</v>
      </c>
      <c r="B216" s="13">
        <v>206760</v>
      </c>
    </row>
    <row r="217" spans="1:2" x14ac:dyDescent="0.2">
      <c r="A217" s="18" t="s">
        <v>81</v>
      </c>
      <c r="B217" s="13">
        <v>202751</v>
      </c>
    </row>
    <row r="218" spans="1:2" x14ac:dyDescent="0.2">
      <c r="A218" s="18" t="s">
        <v>207</v>
      </c>
      <c r="B218" s="13">
        <v>185033</v>
      </c>
    </row>
    <row r="219" spans="1:2" x14ac:dyDescent="0.2">
      <c r="A219" s="18" t="s">
        <v>375</v>
      </c>
      <c r="B219" s="13">
        <v>178417</v>
      </c>
    </row>
    <row r="220" spans="1:2" x14ac:dyDescent="0.2">
      <c r="A220" s="18" t="s">
        <v>470</v>
      </c>
      <c r="B220" s="13">
        <v>170643</v>
      </c>
    </row>
    <row r="221" spans="1:2" x14ac:dyDescent="0.2">
      <c r="A221" s="18" t="s">
        <v>458</v>
      </c>
      <c r="B221" s="13">
        <v>167654</v>
      </c>
    </row>
    <row r="222" spans="1:2" x14ac:dyDescent="0.2">
      <c r="A222" s="18" t="s">
        <v>204</v>
      </c>
      <c r="B222" s="13">
        <v>166277</v>
      </c>
    </row>
    <row r="223" spans="1:2" x14ac:dyDescent="0.2">
      <c r="A223" s="18" t="s">
        <v>497</v>
      </c>
      <c r="B223" s="13">
        <v>164528</v>
      </c>
    </row>
    <row r="224" spans="1:2" x14ac:dyDescent="0.2">
      <c r="A224" s="18" t="s">
        <v>360</v>
      </c>
      <c r="B224" s="13">
        <v>156918</v>
      </c>
    </row>
    <row r="225" spans="1:2" x14ac:dyDescent="0.2">
      <c r="A225" s="18" t="s">
        <v>251</v>
      </c>
      <c r="B225" s="13">
        <v>152710</v>
      </c>
    </row>
    <row r="226" spans="1:2" x14ac:dyDescent="0.2">
      <c r="A226" s="18" t="s">
        <v>72</v>
      </c>
      <c r="B226" s="13">
        <v>150836</v>
      </c>
    </row>
    <row r="227" spans="1:2" x14ac:dyDescent="0.2">
      <c r="A227" s="18" t="s">
        <v>42</v>
      </c>
      <c r="B227" s="13">
        <v>148642</v>
      </c>
    </row>
    <row r="228" spans="1:2" x14ac:dyDescent="0.2">
      <c r="A228" s="18" t="s">
        <v>151</v>
      </c>
      <c r="B228" s="13">
        <v>147015</v>
      </c>
    </row>
    <row r="229" spans="1:2" x14ac:dyDescent="0.2">
      <c r="A229" s="18" t="s">
        <v>299</v>
      </c>
      <c r="B229" s="13">
        <v>146614</v>
      </c>
    </row>
    <row r="230" spans="1:2" x14ac:dyDescent="0.2">
      <c r="A230" s="18" t="s">
        <v>503</v>
      </c>
      <c r="B230" s="13">
        <v>136622</v>
      </c>
    </row>
    <row r="231" spans="1:2" x14ac:dyDescent="0.2">
      <c r="A231" s="18" t="s">
        <v>196</v>
      </c>
      <c r="B231" s="13">
        <v>136374</v>
      </c>
    </row>
    <row r="232" spans="1:2" x14ac:dyDescent="0.2">
      <c r="A232" s="18" t="s">
        <v>62</v>
      </c>
      <c r="B232" s="13">
        <v>135339</v>
      </c>
    </row>
    <row r="233" spans="1:2" x14ac:dyDescent="0.2">
      <c r="A233" s="18" t="s">
        <v>254</v>
      </c>
      <c r="B233" s="13">
        <v>133497</v>
      </c>
    </row>
    <row r="234" spans="1:2" x14ac:dyDescent="0.2">
      <c r="A234" s="18" t="s">
        <v>283</v>
      </c>
      <c r="B234" s="13">
        <v>132539</v>
      </c>
    </row>
    <row r="235" spans="1:2" x14ac:dyDescent="0.2">
      <c r="A235" s="18" t="s">
        <v>558</v>
      </c>
      <c r="B235" s="13">
        <v>132033</v>
      </c>
    </row>
    <row r="236" spans="1:2" x14ac:dyDescent="0.2">
      <c r="A236" s="18" t="s">
        <v>415</v>
      </c>
      <c r="B236" s="13">
        <v>130860</v>
      </c>
    </row>
    <row r="237" spans="1:2" x14ac:dyDescent="0.2">
      <c r="A237" s="18" t="s">
        <v>446</v>
      </c>
      <c r="B237" s="13">
        <v>130788</v>
      </c>
    </row>
    <row r="238" spans="1:2" x14ac:dyDescent="0.2">
      <c r="A238" s="18" t="s">
        <v>77</v>
      </c>
      <c r="B238" s="13">
        <v>130438</v>
      </c>
    </row>
    <row r="239" spans="1:2" x14ac:dyDescent="0.2">
      <c r="A239" s="18" t="s">
        <v>330</v>
      </c>
      <c r="B239" s="13">
        <v>129182</v>
      </c>
    </row>
    <row r="240" spans="1:2" x14ac:dyDescent="0.2">
      <c r="A240" s="18" t="s">
        <v>432</v>
      </c>
      <c r="B240" s="13">
        <v>127797</v>
      </c>
    </row>
    <row r="241" spans="1:2" x14ac:dyDescent="0.2">
      <c r="A241" s="18" t="s">
        <v>198</v>
      </c>
      <c r="B241" s="13">
        <v>127489</v>
      </c>
    </row>
    <row r="242" spans="1:2" x14ac:dyDescent="0.2">
      <c r="A242" s="18" t="s">
        <v>208</v>
      </c>
      <c r="B242" s="13">
        <v>125281</v>
      </c>
    </row>
    <row r="243" spans="1:2" x14ac:dyDescent="0.2">
      <c r="A243" s="18" t="s">
        <v>205</v>
      </c>
      <c r="B243" s="13">
        <v>123462</v>
      </c>
    </row>
    <row r="244" spans="1:2" x14ac:dyDescent="0.2">
      <c r="A244" s="18" t="s">
        <v>300</v>
      </c>
      <c r="B244" s="13">
        <v>121890</v>
      </c>
    </row>
    <row r="245" spans="1:2" x14ac:dyDescent="0.2">
      <c r="A245" s="18" t="s">
        <v>130</v>
      </c>
      <c r="B245" s="13">
        <v>120782</v>
      </c>
    </row>
    <row r="246" spans="1:2" x14ac:dyDescent="0.2">
      <c r="A246" s="18" t="s">
        <v>478</v>
      </c>
      <c r="B246" s="13">
        <v>120741</v>
      </c>
    </row>
    <row r="247" spans="1:2" x14ac:dyDescent="0.2">
      <c r="A247" s="18" t="s">
        <v>217</v>
      </c>
      <c r="B247" s="13">
        <v>120232</v>
      </c>
    </row>
    <row r="248" spans="1:2" x14ac:dyDescent="0.2">
      <c r="A248" s="18" t="s">
        <v>505</v>
      </c>
      <c r="B248" s="13">
        <v>118080</v>
      </c>
    </row>
    <row r="249" spans="1:2" x14ac:dyDescent="0.2">
      <c r="A249" s="18" t="s">
        <v>544</v>
      </c>
      <c r="B249" s="13">
        <v>117887</v>
      </c>
    </row>
    <row r="250" spans="1:2" x14ac:dyDescent="0.2">
      <c r="A250" s="18" t="s">
        <v>471</v>
      </c>
      <c r="B250" s="13">
        <v>117777</v>
      </c>
    </row>
    <row r="251" spans="1:2" x14ac:dyDescent="0.2">
      <c r="A251" s="18" t="s">
        <v>412</v>
      </c>
      <c r="B251" s="13">
        <v>116609</v>
      </c>
    </row>
    <row r="252" spans="1:2" x14ac:dyDescent="0.2">
      <c r="A252" s="18" t="s">
        <v>123</v>
      </c>
      <c r="B252" s="13">
        <v>116432</v>
      </c>
    </row>
    <row r="253" spans="1:2" x14ac:dyDescent="0.2">
      <c r="A253" s="18" t="s">
        <v>192</v>
      </c>
      <c r="B253" s="13">
        <v>115775</v>
      </c>
    </row>
    <row r="254" spans="1:2" x14ac:dyDescent="0.2">
      <c r="A254" s="18" t="s">
        <v>462</v>
      </c>
      <c r="B254" s="13">
        <v>112008</v>
      </c>
    </row>
    <row r="255" spans="1:2" x14ac:dyDescent="0.2">
      <c r="A255" s="18" t="s">
        <v>51</v>
      </c>
      <c r="B255" s="13">
        <v>111991</v>
      </c>
    </row>
    <row r="256" spans="1:2" x14ac:dyDescent="0.2">
      <c r="A256" s="18" t="s">
        <v>392</v>
      </c>
      <c r="B256" s="13">
        <v>111583</v>
      </c>
    </row>
    <row r="257" spans="1:2" x14ac:dyDescent="0.2">
      <c r="A257" s="18" t="s">
        <v>230</v>
      </c>
      <c r="B257" s="13">
        <v>110927</v>
      </c>
    </row>
    <row r="258" spans="1:2" x14ac:dyDescent="0.2">
      <c r="A258" s="18" t="s">
        <v>477</v>
      </c>
      <c r="B258" s="13">
        <v>105246</v>
      </c>
    </row>
    <row r="259" spans="1:2" x14ac:dyDescent="0.2">
      <c r="A259" s="18" t="s">
        <v>553</v>
      </c>
      <c r="B259" s="13">
        <v>104379</v>
      </c>
    </row>
    <row r="260" spans="1:2" x14ac:dyDescent="0.2">
      <c r="A260" s="18" t="s">
        <v>260</v>
      </c>
      <c r="B260" s="13">
        <v>102491</v>
      </c>
    </row>
    <row r="261" spans="1:2" x14ac:dyDescent="0.2">
      <c r="A261" s="18" t="s">
        <v>501</v>
      </c>
      <c r="B261" s="13">
        <v>102420</v>
      </c>
    </row>
    <row r="262" spans="1:2" x14ac:dyDescent="0.2">
      <c r="A262" s="18" t="s">
        <v>164</v>
      </c>
      <c r="B262" s="13">
        <v>98749</v>
      </c>
    </row>
    <row r="263" spans="1:2" x14ac:dyDescent="0.2">
      <c r="A263" s="18" t="s">
        <v>153</v>
      </c>
      <c r="B263" s="13">
        <v>96896</v>
      </c>
    </row>
    <row r="264" spans="1:2" x14ac:dyDescent="0.2">
      <c r="A264" s="18" t="s">
        <v>144</v>
      </c>
      <c r="B264" s="13">
        <v>96807</v>
      </c>
    </row>
    <row r="265" spans="1:2" x14ac:dyDescent="0.2">
      <c r="A265" s="18" t="s">
        <v>309</v>
      </c>
      <c r="B265" s="13">
        <v>93985</v>
      </c>
    </row>
    <row r="266" spans="1:2" x14ac:dyDescent="0.2">
      <c r="A266" s="18" t="s">
        <v>267</v>
      </c>
      <c r="B266" s="13">
        <v>93488</v>
      </c>
    </row>
    <row r="267" spans="1:2" x14ac:dyDescent="0.2">
      <c r="A267" s="18" t="s">
        <v>441</v>
      </c>
      <c r="B267" s="13">
        <v>91992</v>
      </c>
    </row>
    <row r="268" spans="1:2" x14ac:dyDescent="0.2">
      <c r="A268" s="18" t="s">
        <v>158</v>
      </c>
      <c r="B268" s="13">
        <v>91192</v>
      </c>
    </row>
    <row r="269" spans="1:2" x14ac:dyDescent="0.2">
      <c r="A269" s="18" t="s">
        <v>210</v>
      </c>
      <c r="B269" s="13">
        <v>86752</v>
      </c>
    </row>
    <row r="270" spans="1:2" x14ac:dyDescent="0.2">
      <c r="A270" s="18" t="s">
        <v>485</v>
      </c>
      <c r="B270" s="13">
        <v>85573</v>
      </c>
    </row>
    <row r="271" spans="1:2" x14ac:dyDescent="0.2">
      <c r="A271" s="18" t="s">
        <v>329</v>
      </c>
      <c r="B271" s="13">
        <v>84420</v>
      </c>
    </row>
    <row r="272" spans="1:2" x14ac:dyDescent="0.2">
      <c r="A272" s="18" t="s">
        <v>88</v>
      </c>
      <c r="B272" s="13">
        <v>82204</v>
      </c>
    </row>
    <row r="273" spans="1:2" x14ac:dyDescent="0.2">
      <c r="A273" s="18" t="s">
        <v>521</v>
      </c>
      <c r="B273" s="13">
        <v>80543</v>
      </c>
    </row>
    <row r="274" spans="1:2" x14ac:dyDescent="0.2">
      <c r="A274" s="18" t="s">
        <v>545</v>
      </c>
      <c r="B274" s="13">
        <v>79160</v>
      </c>
    </row>
    <row r="275" spans="1:2" x14ac:dyDescent="0.2">
      <c r="A275" s="18" t="s">
        <v>305</v>
      </c>
      <c r="B275" s="13">
        <v>75240</v>
      </c>
    </row>
    <row r="276" spans="1:2" x14ac:dyDescent="0.2">
      <c r="A276" s="18" t="s">
        <v>140</v>
      </c>
      <c r="B276" s="13">
        <v>71448</v>
      </c>
    </row>
    <row r="277" spans="1:2" x14ac:dyDescent="0.2">
      <c r="A277" s="18" t="s">
        <v>388</v>
      </c>
      <c r="B277" s="13">
        <v>70613</v>
      </c>
    </row>
    <row r="278" spans="1:2" x14ac:dyDescent="0.2">
      <c r="A278" s="18" t="s">
        <v>233</v>
      </c>
      <c r="B278" s="13">
        <v>69313</v>
      </c>
    </row>
    <row r="279" spans="1:2" x14ac:dyDescent="0.2">
      <c r="A279" s="18" t="s">
        <v>89</v>
      </c>
      <c r="B279" s="13">
        <v>62604</v>
      </c>
    </row>
    <row r="280" spans="1:2" x14ac:dyDescent="0.2">
      <c r="A280" s="18" t="s">
        <v>386</v>
      </c>
      <c r="B280" s="13">
        <v>61143</v>
      </c>
    </row>
    <row r="281" spans="1:2" x14ac:dyDescent="0.2">
      <c r="A281" s="18" t="s">
        <v>514</v>
      </c>
      <c r="B281" s="13">
        <v>60549</v>
      </c>
    </row>
    <row r="282" spans="1:2" x14ac:dyDescent="0.2">
      <c r="A282" s="18" t="s">
        <v>170</v>
      </c>
      <c r="B282" s="13">
        <v>58898</v>
      </c>
    </row>
    <row r="283" spans="1:2" x14ac:dyDescent="0.2">
      <c r="A283" s="18" t="s">
        <v>206</v>
      </c>
      <c r="B283" s="13">
        <v>57656</v>
      </c>
    </row>
    <row r="284" spans="1:2" x14ac:dyDescent="0.2">
      <c r="A284" s="18" t="s">
        <v>378</v>
      </c>
      <c r="B284" s="13">
        <v>56997</v>
      </c>
    </row>
    <row r="285" spans="1:2" x14ac:dyDescent="0.2">
      <c r="A285" s="18" t="s">
        <v>50</v>
      </c>
      <c r="B285" s="13">
        <v>56132</v>
      </c>
    </row>
    <row r="286" spans="1:2" x14ac:dyDescent="0.2">
      <c r="A286" s="18" t="s">
        <v>44</v>
      </c>
      <c r="B286" s="13">
        <v>55999</v>
      </c>
    </row>
    <row r="287" spans="1:2" x14ac:dyDescent="0.2">
      <c r="A287" s="18" t="s">
        <v>301</v>
      </c>
      <c r="B287" s="13">
        <v>54919</v>
      </c>
    </row>
    <row r="288" spans="1:2" x14ac:dyDescent="0.2">
      <c r="A288" s="18" t="s">
        <v>252</v>
      </c>
      <c r="B288" s="13">
        <v>52744</v>
      </c>
    </row>
    <row r="289" spans="1:2" x14ac:dyDescent="0.2">
      <c r="A289" s="18" t="s">
        <v>488</v>
      </c>
      <c r="B289" s="13">
        <v>51859</v>
      </c>
    </row>
    <row r="290" spans="1:2" x14ac:dyDescent="0.2">
      <c r="A290" s="18" t="s">
        <v>510</v>
      </c>
      <c r="B290" s="13">
        <v>50803</v>
      </c>
    </row>
    <row r="291" spans="1:2" x14ac:dyDescent="0.2">
      <c r="A291" s="18" t="s">
        <v>358</v>
      </c>
      <c r="B291" s="13">
        <v>49396</v>
      </c>
    </row>
    <row r="292" spans="1:2" x14ac:dyDescent="0.2">
      <c r="A292" s="18" t="s">
        <v>121</v>
      </c>
      <c r="B292" s="13">
        <v>48306</v>
      </c>
    </row>
    <row r="293" spans="1:2" x14ac:dyDescent="0.2">
      <c r="A293" s="18" t="s">
        <v>492</v>
      </c>
      <c r="B293" s="13">
        <v>46533</v>
      </c>
    </row>
    <row r="294" spans="1:2" x14ac:dyDescent="0.2">
      <c r="A294" s="18" t="s">
        <v>385</v>
      </c>
      <c r="B294" s="13">
        <v>45671</v>
      </c>
    </row>
    <row r="295" spans="1:2" x14ac:dyDescent="0.2">
      <c r="A295" s="18" t="s">
        <v>307</v>
      </c>
      <c r="B295" s="13">
        <v>45489</v>
      </c>
    </row>
    <row r="296" spans="1:2" x14ac:dyDescent="0.2">
      <c r="A296" s="18" t="s">
        <v>381</v>
      </c>
      <c r="B296" s="13">
        <v>45477</v>
      </c>
    </row>
    <row r="297" spans="1:2" x14ac:dyDescent="0.2">
      <c r="A297" s="18" t="s">
        <v>225</v>
      </c>
      <c r="B297" s="13">
        <v>44788</v>
      </c>
    </row>
    <row r="298" spans="1:2" x14ac:dyDescent="0.2">
      <c r="A298" s="18" t="s">
        <v>291</v>
      </c>
      <c r="B298" s="13">
        <v>44622</v>
      </c>
    </row>
    <row r="299" spans="1:2" x14ac:dyDescent="0.2">
      <c r="A299" s="18" t="s">
        <v>443</v>
      </c>
      <c r="B299" s="13">
        <v>44169</v>
      </c>
    </row>
    <row r="300" spans="1:2" x14ac:dyDescent="0.2">
      <c r="A300" s="18" t="s">
        <v>306</v>
      </c>
      <c r="B300" s="13">
        <v>43754</v>
      </c>
    </row>
    <row r="301" spans="1:2" x14ac:dyDescent="0.2">
      <c r="A301" s="18" t="s">
        <v>95</v>
      </c>
      <c r="B301" s="13">
        <v>41846</v>
      </c>
    </row>
    <row r="302" spans="1:2" x14ac:dyDescent="0.2">
      <c r="A302" s="18" t="s">
        <v>460</v>
      </c>
      <c r="B302" s="13">
        <v>40080</v>
      </c>
    </row>
    <row r="303" spans="1:2" x14ac:dyDescent="0.2">
      <c r="A303" s="18" t="s">
        <v>373</v>
      </c>
      <c r="B303" s="13">
        <v>40035</v>
      </c>
    </row>
    <row r="304" spans="1:2" x14ac:dyDescent="0.2">
      <c r="A304" s="18" t="s">
        <v>475</v>
      </c>
      <c r="B304" s="13">
        <v>37537</v>
      </c>
    </row>
    <row r="305" spans="1:2" x14ac:dyDescent="0.2">
      <c r="A305" s="18" t="s">
        <v>398</v>
      </c>
      <c r="B305" s="13">
        <v>34834</v>
      </c>
    </row>
    <row r="306" spans="1:2" x14ac:dyDescent="0.2">
      <c r="A306" s="18" t="s">
        <v>359</v>
      </c>
      <c r="B306" s="13">
        <v>33286</v>
      </c>
    </row>
    <row r="307" spans="1:2" x14ac:dyDescent="0.2">
      <c r="A307" s="18" t="s">
        <v>135</v>
      </c>
      <c r="B307" s="13">
        <v>33058</v>
      </c>
    </row>
    <row r="308" spans="1:2" x14ac:dyDescent="0.2">
      <c r="A308" s="18" t="s">
        <v>297</v>
      </c>
      <c r="B308" s="13">
        <v>29513</v>
      </c>
    </row>
    <row r="309" spans="1:2" x14ac:dyDescent="0.2">
      <c r="A309" s="18" t="s">
        <v>384</v>
      </c>
      <c r="B309" s="13">
        <v>28727</v>
      </c>
    </row>
    <row r="310" spans="1:2" x14ac:dyDescent="0.2">
      <c r="A310" s="18" t="s">
        <v>271</v>
      </c>
      <c r="B310" s="13">
        <v>28470</v>
      </c>
    </row>
    <row r="311" spans="1:2" x14ac:dyDescent="0.2">
      <c r="A311" s="18" t="s">
        <v>523</v>
      </c>
      <c r="B311" s="13">
        <v>28223</v>
      </c>
    </row>
    <row r="312" spans="1:2" x14ac:dyDescent="0.2">
      <c r="A312" s="18" t="s">
        <v>52</v>
      </c>
      <c r="B312" s="13">
        <v>27772</v>
      </c>
    </row>
    <row r="313" spans="1:2" x14ac:dyDescent="0.2">
      <c r="A313" s="18" t="s">
        <v>211</v>
      </c>
      <c r="B313" s="13">
        <v>27577</v>
      </c>
    </row>
    <row r="314" spans="1:2" x14ac:dyDescent="0.2">
      <c r="A314" s="18" t="s">
        <v>465</v>
      </c>
      <c r="B314" s="13">
        <v>25000</v>
      </c>
    </row>
    <row r="315" spans="1:2" x14ac:dyDescent="0.2">
      <c r="A315" s="18" t="s">
        <v>177</v>
      </c>
      <c r="B315" s="13">
        <v>24979</v>
      </c>
    </row>
    <row r="316" spans="1:2" x14ac:dyDescent="0.2">
      <c r="A316" s="18" t="s">
        <v>335</v>
      </c>
      <c r="B316" s="13">
        <v>24633</v>
      </c>
    </row>
    <row r="317" spans="1:2" x14ac:dyDescent="0.2">
      <c r="A317" s="18" t="s">
        <v>125</v>
      </c>
      <c r="B317" s="13">
        <v>24072</v>
      </c>
    </row>
    <row r="318" spans="1:2" x14ac:dyDescent="0.2">
      <c r="A318" s="18" t="s">
        <v>389</v>
      </c>
      <c r="B318" s="13">
        <v>22721</v>
      </c>
    </row>
    <row r="319" spans="1:2" x14ac:dyDescent="0.2">
      <c r="A319" s="18" t="s">
        <v>484</v>
      </c>
      <c r="B319" s="13">
        <v>22336</v>
      </c>
    </row>
    <row r="320" spans="1:2" x14ac:dyDescent="0.2">
      <c r="A320" s="18" t="s">
        <v>548</v>
      </c>
      <c r="B320" s="13">
        <v>22223</v>
      </c>
    </row>
    <row r="321" spans="1:2" x14ac:dyDescent="0.2">
      <c r="A321" s="18" t="s">
        <v>366</v>
      </c>
      <c r="B321" s="13">
        <v>19899</v>
      </c>
    </row>
    <row r="322" spans="1:2" x14ac:dyDescent="0.2">
      <c r="A322" s="18" t="s">
        <v>390</v>
      </c>
      <c r="B322" s="13">
        <v>19899</v>
      </c>
    </row>
    <row r="323" spans="1:2" x14ac:dyDescent="0.2">
      <c r="A323" s="18" t="s">
        <v>289</v>
      </c>
      <c r="B323" s="13">
        <v>19049</v>
      </c>
    </row>
    <row r="324" spans="1:2" x14ac:dyDescent="0.2">
      <c r="A324" s="18" t="s">
        <v>182</v>
      </c>
      <c r="B324" s="13">
        <v>18470</v>
      </c>
    </row>
    <row r="325" spans="1:2" x14ac:dyDescent="0.2">
      <c r="A325" s="18" t="s">
        <v>302</v>
      </c>
      <c r="B325" s="13">
        <v>17425</v>
      </c>
    </row>
    <row r="326" spans="1:2" x14ac:dyDescent="0.2">
      <c r="A326" s="18" t="s">
        <v>234</v>
      </c>
      <c r="B326" s="13">
        <v>16938</v>
      </c>
    </row>
    <row r="327" spans="1:2" x14ac:dyDescent="0.2">
      <c r="A327" s="18" t="s">
        <v>281</v>
      </c>
      <c r="B327" s="13">
        <v>16913</v>
      </c>
    </row>
    <row r="328" spans="1:2" x14ac:dyDescent="0.2">
      <c r="A328" s="18" t="s">
        <v>137</v>
      </c>
      <c r="B328" s="13">
        <v>16530</v>
      </c>
    </row>
    <row r="329" spans="1:2" x14ac:dyDescent="0.2">
      <c r="A329" s="18" t="s">
        <v>496</v>
      </c>
      <c r="B329" s="13">
        <v>15345</v>
      </c>
    </row>
    <row r="330" spans="1:2" x14ac:dyDescent="0.2">
      <c r="A330" s="18" t="s">
        <v>163</v>
      </c>
      <c r="B330" s="13">
        <v>15227</v>
      </c>
    </row>
    <row r="331" spans="1:2" x14ac:dyDescent="0.2">
      <c r="A331" s="18" t="s">
        <v>535</v>
      </c>
      <c r="B331" s="13">
        <v>15191</v>
      </c>
    </row>
    <row r="332" spans="1:2" x14ac:dyDescent="0.2">
      <c r="A332" s="18" t="s">
        <v>80</v>
      </c>
      <c r="B332" s="13">
        <v>15148</v>
      </c>
    </row>
    <row r="333" spans="1:2" x14ac:dyDescent="0.2">
      <c r="A333" s="18" t="s">
        <v>83</v>
      </c>
      <c r="B333" s="13">
        <v>14981</v>
      </c>
    </row>
    <row r="334" spans="1:2" x14ac:dyDescent="0.2">
      <c r="A334" s="18" t="s">
        <v>256</v>
      </c>
      <c r="B334" s="13">
        <v>14974</v>
      </c>
    </row>
    <row r="335" spans="1:2" x14ac:dyDescent="0.2">
      <c r="A335" s="18" t="s">
        <v>516</v>
      </c>
      <c r="B335" s="13">
        <v>14601</v>
      </c>
    </row>
    <row r="336" spans="1:2" x14ac:dyDescent="0.2">
      <c r="A336" s="18" t="s">
        <v>304</v>
      </c>
      <c r="B336" s="13">
        <v>14387</v>
      </c>
    </row>
    <row r="337" spans="1:2" x14ac:dyDescent="0.2">
      <c r="A337" s="18" t="s">
        <v>393</v>
      </c>
      <c r="B337" s="13">
        <v>14030</v>
      </c>
    </row>
    <row r="338" spans="1:2" x14ac:dyDescent="0.2">
      <c r="A338" s="18" t="s">
        <v>399</v>
      </c>
      <c r="B338" s="13">
        <v>13830</v>
      </c>
    </row>
    <row r="339" spans="1:2" x14ac:dyDescent="0.2">
      <c r="A339" s="18" t="s">
        <v>328</v>
      </c>
      <c r="B339" s="13">
        <v>13268</v>
      </c>
    </row>
    <row r="340" spans="1:2" x14ac:dyDescent="0.2">
      <c r="A340" s="18" t="s">
        <v>325</v>
      </c>
      <c r="B340" s="13">
        <v>13153</v>
      </c>
    </row>
    <row r="341" spans="1:2" x14ac:dyDescent="0.2">
      <c r="A341" s="18" t="s">
        <v>518</v>
      </c>
      <c r="B341" s="13">
        <v>12077</v>
      </c>
    </row>
    <row r="342" spans="1:2" x14ac:dyDescent="0.2">
      <c r="A342" s="18" t="s">
        <v>186</v>
      </c>
      <c r="B342" s="13">
        <v>11375</v>
      </c>
    </row>
    <row r="343" spans="1:2" x14ac:dyDescent="0.2">
      <c r="A343" s="18" t="s">
        <v>363</v>
      </c>
      <c r="B343" s="13">
        <v>11308</v>
      </c>
    </row>
    <row r="344" spans="1:2" x14ac:dyDescent="0.2">
      <c r="A344" s="18" t="s">
        <v>280</v>
      </c>
      <c r="B344" s="13">
        <v>10883</v>
      </c>
    </row>
    <row r="345" spans="1:2" x14ac:dyDescent="0.2">
      <c r="A345" s="18" t="s">
        <v>489</v>
      </c>
      <c r="B345" s="13">
        <v>9988</v>
      </c>
    </row>
    <row r="346" spans="1:2" x14ac:dyDescent="0.2">
      <c r="A346" s="18" t="s">
        <v>437</v>
      </c>
      <c r="B346" s="13">
        <v>9808</v>
      </c>
    </row>
    <row r="347" spans="1:2" x14ac:dyDescent="0.2">
      <c r="A347" s="18" t="s">
        <v>128</v>
      </c>
      <c r="B347" s="13">
        <v>9781</v>
      </c>
    </row>
    <row r="348" spans="1:2" x14ac:dyDescent="0.2">
      <c r="A348" s="18" t="s">
        <v>73</v>
      </c>
      <c r="B348" s="13">
        <v>9738</v>
      </c>
    </row>
    <row r="349" spans="1:2" x14ac:dyDescent="0.2">
      <c r="A349" s="18" t="s">
        <v>272</v>
      </c>
      <c r="B349" s="13">
        <v>9287</v>
      </c>
    </row>
    <row r="350" spans="1:2" x14ac:dyDescent="0.2">
      <c r="A350" s="18" t="s">
        <v>235</v>
      </c>
      <c r="B350" s="13">
        <v>8978</v>
      </c>
    </row>
    <row r="351" spans="1:2" x14ac:dyDescent="0.2">
      <c r="A351" s="18" t="s">
        <v>316</v>
      </c>
      <c r="B351" s="13">
        <v>8970</v>
      </c>
    </row>
    <row r="352" spans="1:2" x14ac:dyDescent="0.2">
      <c r="A352" s="18" t="s">
        <v>187</v>
      </c>
      <c r="B352" s="13">
        <v>8828</v>
      </c>
    </row>
    <row r="353" spans="1:2" x14ac:dyDescent="0.2">
      <c r="A353" s="18" t="s">
        <v>122</v>
      </c>
      <c r="B353" s="13">
        <v>8542</v>
      </c>
    </row>
    <row r="354" spans="1:2" x14ac:dyDescent="0.2">
      <c r="A354" s="18" t="s">
        <v>331</v>
      </c>
      <c r="B354" s="13">
        <v>8484</v>
      </c>
    </row>
    <row r="355" spans="1:2" x14ac:dyDescent="0.2">
      <c r="A355" s="18" t="s">
        <v>339</v>
      </c>
      <c r="B355" s="13">
        <v>8480</v>
      </c>
    </row>
    <row r="356" spans="1:2" x14ac:dyDescent="0.2">
      <c r="A356" s="18" t="s">
        <v>278</v>
      </c>
      <c r="B356" s="13">
        <v>8470</v>
      </c>
    </row>
    <row r="357" spans="1:2" x14ac:dyDescent="0.2">
      <c r="A357" s="18" t="s">
        <v>68</v>
      </c>
      <c r="B357" s="13">
        <v>8206</v>
      </c>
    </row>
    <row r="358" spans="1:2" x14ac:dyDescent="0.2">
      <c r="A358" s="18" t="s">
        <v>117</v>
      </c>
      <c r="B358" s="13">
        <v>7960</v>
      </c>
    </row>
    <row r="359" spans="1:2" x14ac:dyDescent="0.2">
      <c r="A359" s="18" t="s">
        <v>526</v>
      </c>
      <c r="B359" s="13">
        <v>7880</v>
      </c>
    </row>
    <row r="360" spans="1:2" x14ac:dyDescent="0.2">
      <c r="A360" s="18" t="s">
        <v>90</v>
      </c>
      <c r="B360" s="13">
        <v>7514</v>
      </c>
    </row>
    <row r="361" spans="1:2" x14ac:dyDescent="0.2">
      <c r="A361" s="18" t="s">
        <v>541</v>
      </c>
      <c r="B361" s="13">
        <v>7442</v>
      </c>
    </row>
    <row r="362" spans="1:2" x14ac:dyDescent="0.2">
      <c r="A362" s="18" t="s">
        <v>424</v>
      </c>
      <c r="B362" s="13">
        <v>7289</v>
      </c>
    </row>
    <row r="363" spans="1:2" x14ac:dyDescent="0.2">
      <c r="A363" s="18" t="s">
        <v>243</v>
      </c>
      <c r="B363" s="13">
        <v>7260</v>
      </c>
    </row>
    <row r="364" spans="1:2" x14ac:dyDescent="0.2">
      <c r="A364" s="18" t="s">
        <v>59</v>
      </c>
      <c r="B364" s="13">
        <v>6967</v>
      </c>
    </row>
    <row r="365" spans="1:2" x14ac:dyDescent="0.2">
      <c r="A365" s="18" t="s">
        <v>531</v>
      </c>
      <c r="B365" s="13">
        <v>6914</v>
      </c>
    </row>
    <row r="366" spans="1:2" x14ac:dyDescent="0.2">
      <c r="A366" s="18" t="s">
        <v>337</v>
      </c>
      <c r="B366" s="13">
        <v>6726</v>
      </c>
    </row>
    <row r="367" spans="1:2" x14ac:dyDescent="0.2">
      <c r="A367" s="18" t="s">
        <v>63</v>
      </c>
      <c r="B367" s="13">
        <v>5961</v>
      </c>
    </row>
    <row r="368" spans="1:2" x14ac:dyDescent="0.2">
      <c r="A368" s="18" t="s">
        <v>537</v>
      </c>
      <c r="B368" s="13">
        <v>5910</v>
      </c>
    </row>
    <row r="369" spans="1:2" x14ac:dyDescent="0.2">
      <c r="A369" s="18" t="s">
        <v>380</v>
      </c>
      <c r="B369" s="13">
        <v>5909</v>
      </c>
    </row>
    <row r="370" spans="1:2" x14ac:dyDescent="0.2">
      <c r="A370" s="18" t="s">
        <v>555</v>
      </c>
      <c r="B370" s="13">
        <v>5640</v>
      </c>
    </row>
    <row r="371" spans="1:2" x14ac:dyDescent="0.2">
      <c r="A371" s="18" t="s">
        <v>436</v>
      </c>
      <c r="B371" s="13">
        <v>5568</v>
      </c>
    </row>
    <row r="372" spans="1:2" x14ac:dyDescent="0.2">
      <c r="A372" s="18" t="s">
        <v>525</v>
      </c>
      <c r="B372" s="13">
        <v>4872</v>
      </c>
    </row>
    <row r="373" spans="1:2" x14ac:dyDescent="0.2">
      <c r="A373" s="18" t="s">
        <v>504</v>
      </c>
      <c r="B373" s="13">
        <v>4845</v>
      </c>
    </row>
    <row r="374" spans="1:2" x14ac:dyDescent="0.2">
      <c r="A374" s="18" t="s">
        <v>476</v>
      </c>
      <c r="B374" s="13">
        <v>4830</v>
      </c>
    </row>
    <row r="375" spans="1:2" x14ac:dyDescent="0.2">
      <c r="A375" s="18" t="s">
        <v>317</v>
      </c>
      <c r="B375" s="13">
        <v>4766</v>
      </c>
    </row>
    <row r="376" spans="1:2" x14ac:dyDescent="0.2">
      <c r="A376" s="18" t="s">
        <v>546</v>
      </c>
      <c r="B376" s="13">
        <v>4598</v>
      </c>
    </row>
    <row r="377" spans="1:2" x14ac:dyDescent="0.2">
      <c r="A377" s="18" t="s">
        <v>286</v>
      </c>
      <c r="B377" s="13">
        <v>4344</v>
      </c>
    </row>
    <row r="378" spans="1:2" x14ac:dyDescent="0.2">
      <c r="A378" s="18" t="s">
        <v>365</v>
      </c>
      <c r="B378" s="13">
        <v>4078</v>
      </c>
    </row>
    <row r="379" spans="1:2" x14ac:dyDescent="0.2">
      <c r="A379" s="18" t="s">
        <v>139</v>
      </c>
      <c r="B379" s="13">
        <v>4053</v>
      </c>
    </row>
    <row r="380" spans="1:2" x14ac:dyDescent="0.2">
      <c r="A380" s="18" t="s">
        <v>408</v>
      </c>
      <c r="B380" s="13">
        <v>4037</v>
      </c>
    </row>
    <row r="381" spans="1:2" x14ac:dyDescent="0.2">
      <c r="A381" s="18" t="s">
        <v>165</v>
      </c>
      <c r="B381" s="13">
        <v>3963</v>
      </c>
    </row>
    <row r="382" spans="1:2" x14ac:dyDescent="0.2">
      <c r="A382" s="18" t="s">
        <v>320</v>
      </c>
      <c r="B382" s="13">
        <v>3830</v>
      </c>
    </row>
    <row r="383" spans="1:2" x14ac:dyDescent="0.2">
      <c r="A383" s="18" t="s">
        <v>343</v>
      </c>
      <c r="B383" s="13">
        <v>3651</v>
      </c>
    </row>
    <row r="384" spans="1:2" x14ac:dyDescent="0.2">
      <c r="A384" s="18" t="s">
        <v>394</v>
      </c>
      <c r="B384" s="13">
        <v>3415</v>
      </c>
    </row>
    <row r="385" spans="1:2" x14ac:dyDescent="0.2">
      <c r="A385" s="18" t="s">
        <v>554</v>
      </c>
      <c r="B385" s="13">
        <v>3371</v>
      </c>
    </row>
    <row r="386" spans="1:2" x14ac:dyDescent="0.2">
      <c r="A386" s="18" t="s">
        <v>438</v>
      </c>
      <c r="B386" s="13">
        <v>3333</v>
      </c>
    </row>
    <row r="387" spans="1:2" x14ac:dyDescent="0.2">
      <c r="A387" s="18" t="s">
        <v>274</v>
      </c>
      <c r="B387" s="13">
        <v>3177</v>
      </c>
    </row>
    <row r="388" spans="1:2" x14ac:dyDescent="0.2">
      <c r="A388" s="18" t="s">
        <v>319</v>
      </c>
      <c r="B388" s="13">
        <v>2854</v>
      </c>
    </row>
    <row r="389" spans="1:2" x14ac:dyDescent="0.2">
      <c r="A389" s="18" t="s">
        <v>245</v>
      </c>
      <c r="B389" s="13">
        <v>2740</v>
      </c>
    </row>
    <row r="390" spans="1:2" x14ac:dyDescent="0.2">
      <c r="A390" s="18" t="s">
        <v>372</v>
      </c>
      <c r="B390" s="13">
        <v>2648</v>
      </c>
    </row>
    <row r="391" spans="1:2" x14ac:dyDescent="0.2">
      <c r="A391" s="18" t="s">
        <v>556</v>
      </c>
      <c r="B391" s="13">
        <v>2638</v>
      </c>
    </row>
    <row r="392" spans="1:2" x14ac:dyDescent="0.2">
      <c r="A392" s="18" t="s">
        <v>429</v>
      </c>
      <c r="B392" s="13">
        <v>2500</v>
      </c>
    </row>
    <row r="393" spans="1:2" x14ac:dyDescent="0.2">
      <c r="A393" s="18" t="s">
        <v>491</v>
      </c>
      <c r="B393" s="13">
        <v>2498</v>
      </c>
    </row>
    <row r="394" spans="1:2" x14ac:dyDescent="0.2">
      <c r="A394" s="18" t="s">
        <v>212</v>
      </c>
      <c r="B394" s="13">
        <v>2438</v>
      </c>
    </row>
    <row r="395" spans="1:2" x14ac:dyDescent="0.2">
      <c r="A395" s="18" t="s">
        <v>334</v>
      </c>
      <c r="B395" s="13">
        <v>2395</v>
      </c>
    </row>
    <row r="396" spans="1:2" x14ac:dyDescent="0.2">
      <c r="A396" s="18" t="s">
        <v>322</v>
      </c>
      <c r="B396" s="13">
        <v>2304</v>
      </c>
    </row>
    <row r="397" spans="1:2" x14ac:dyDescent="0.2">
      <c r="A397" s="18" t="s">
        <v>133</v>
      </c>
      <c r="B397" s="13">
        <v>2190</v>
      </c>
    </row>
    <row r="398" spans="1:2" x14ac:dyDescent="0.2">
      <c r="A398" s="18" t="s">
        <v>200</v>
      </c>
      <c r="B398" s="13">
        <v>1976</v>
      </c>
    </row>
    <row r="399" spans="1:2" x14ac:dyDescent="0.2">
      <c r="A399" s="18" t="s">
        <v>483</v>
      </c>
      <c r="B399" s="13">
        <v>1963</v>
      </c>
    </row>
    <row r="400" spans="1:2" x14ac:dyDescent="0.2">
      <c r="A400" s="18" t="s">
        <v>552</v>
      </c>
      <c r="B400" s="13">
        <v>1911</v>
      </c>
    </row>
    <row r="401" spans="1:2" x14ac:dyDescent="0.2">
      <c r="A401" s="18" t="s">
        <v>54</v>
      </c>
      <c r="B401" s="13">
        <v>1906</v>
      </c>
    </row>
    <row r="402" spans="1:2" x14ac:dyDescent="0.2">
      <c r="A402" s="18" t="s">
        <v>132</v>
      </c>
      <c r="B402" s="13">
        <v>1895</v>
      </c>
    </row>
    <row r="403" spans="1:2" x14ac:dyDescent="0.2">
      <c r="A403" s="18" t="s">
        <v>511</v>
      </c>
      <c r="B403" s="13">
        <v>1805</v>
      </c>
    </row>
    <row r="404" spans="1:2" x14ac:dyDescent="0.2">
      <c r="A404" s="18" t="s">
        <v>402</v>
      </c>
      <c r="B404" s="13">
        <v>1720</v>
      </c>
    </row>
    <row r="405" spans="1:2" x14ac:dyDescent="0.2">
      <c r="A405" s="18" t="s">
        <v>159</v>
      </c>
      <c r="B405" s="13">
        <v>1600</v>
      </c>
    </row>
    <row r="406" spans="1:2" x14ac:dyDescent="0.2">
      <c r="A406" s="18" t="s">
        <v>530</v>
      </c>
      <c r="B406" s="13">
        <v>1600</v>
      </c>
    </row>
    <row r="407" spans="1:2" x14ac:dyDescent="0.2">
      <c r="A407" s="18" t="s">
        <v>439</v>
      </c>
      <c r="B407" s="13">
        <v>1581</v>
      </c>
    </row>
    <row r="408" spans="1:2" x14ac:dyDescent="0.2">
      <c r="A408" s="18" t="s">
        <v>57</v>
      </c>
      <c r="B408" s="13">
        <v>1435</v>
      </c>
    </row>
    <row r="409" spans="1:2" x14ac:dyDescent="0.2">
      <c r="A409" s="18" t="s">
        <v>430</v>
      </c>
      <c r="B409" s="13">
        <v>1421</v>
      </c>
    </row>
    <row r="410" spans="1:2" x14ac:dyDescent="0.2">
      <c r="A410" s="18" t="s">
        <v>314</v>
      </c>
      <c r="B410" s="13">
        <v>1237</v>
      </c>
    </row>
    <row r="411" spans="1:2" x14ac:dyDescent="0.2">
      <c r="A411" s="18" t="s">
        <v>557</v>
      </c>
      <c r="B411" s="13">
        <v>1177</v>
      </c>
    </row>
    <row r="412" spans="1:2" x14ac:dyDescent="0.2">
      <c r="A412" s="18" t="s">
        <v>178</v>
      </c>
      <c r="B412" s="13">
        <v>1140</v>
      </c>
    </row>
    <row r="413" spans="1:2" x14ac:dyDescent="0.2">
      <c r="A413" s="18" t="s">
        <v>160</v>
      </c>
      <c r="B413" s="13">
        <v>1117</v>
      </c>
    </row>
    <row r="414" spans="1:2" x14ac:dyDescent="0.2">
      <c r="A414" s="18" t="s">
        <v>296</v>
      </c>
      <c r="B414" s="13">
        <v>920</v>
      </c>
    </row>
    <row r="415" spans="1:2" x14ac:dyDescent="0.2">
      <c r="A415" s="18" t="s">
        <v>290</v>
      </c>
      <c r="B415" s="13">
        <v>881</v>
      </c>
    </row>
    <row r="416" spans="1:2" x14ac:dyDescent="0.2">
      <c r="A416" s="18" t="s">
        <v>346</v>
      </c>
      <c r="B416" s="13">
        <v>725</v>
      </c>
    </row>
    <row r="417" spans="1:2" x14ac:dyDescent="0.2">
      <c r="A417" s="18" t="s">
        <v>450</v>
      </c>
      <c r="B417" s="13">
        <v>717</v>
      </c>
    </row>
    <row r="418" spans="1:2" x14ac:dyDescent="0.2">
      <c r="A418" s="18" t="s">
        <v>53</v>
      </c>
      <c r="B418" s="13">
        <v>675</v>
      </c>
    </row>
    <row r="419" spans="1:2" x14ac:dyDescent="0.2">
      <c r="A419" s="18" t="s">
        <v>538</v>
      </c>
      <c r="B419" s="13">
        <v>666</v>
      </c>
    </row>
    <row r="420" spans="1:2" x14ac:dyDescent="0.2">
      <c r="A420" s="18" t="s">
        <v>480</v>
      </c>
      <c r="B420" s="13">
        <v>652</v>
      </c>
    </row>
    <row r="421" spans="1:2" x14ac:dyDescent="0.2">
      <c r="A421" s="18" t="s">
        <v>451</v>
      </c>
      <c r="B421" s="13">
        <v>570</v>
      </c>
    </row>
    <row r="422" spans="1:2" x14ac:dyDescent="0.2">
      <c r="A422" s="18" t="s">
        <v>532</v>
      </c>
      <c r="B422" s="13">
        <v>518</v>
      </c>
    </row>
    <row r="423" spans="1:2" x14ac:dyDescent="0.2">
      <c r="A423" s="18" t="s">
        <v>522</v>
      </c>
      <c r="B423" s="13">
        <v>484</v>
      </c>
    </row>
    <row r="424" spans="1:2" x14ac:dyDescent="0.2">
      <c r="A424" s="18" t="s">
        <v>224</v>
      </c>
      <c r="B424" s="13">
        <v>460</v>
      </c>
    </row>
    <row r="425" spans="1:2" x14ac:dyDescent="0.2">
      <c r="A425" s="18" t="s">
        <v>313</v>
      </c>
      <c r="B425" s="13">
        <v>437</v>
      </c>
    </row>
    <row r="426" spans="1:2" x14ac:dyDescent="0.2">
      <c r="A426" s="18" t="s">
        <v>357</v>
      </c>
      <c r="B426" s="13">
        <v>423</v>
      </c>
    </row>
    <row r="427" spans="1:2" x14ac:dyDescent="0.2">
      <c r="A427" s="18" t="s">
        <v>119</v>
      </c>
      <c r="B427" s="13">
        <v>420</v>
      </c>
    </row>
    <row r="428" spans="1:2" x14ac:dyDescent="0.2">
      <c r="A428" s="18" t="s">
        <v>543</v>
      </c>
      <c r="B428" s="13">
        <v>419</v>
      </c>
    </row>
    <row r="429" spans="1:2" x14ac:dyDescent="0.2">
      <c r="A429" s="18" t="s">
        <v>293</v>
      </c>
      <c r="B429" s="13">
        <v>386</v>
      </c>
    </row>
    <row r="430" spans="1:2" x14ac:dyDescent="0.2">
      <c r="A430" s="18" t="s">
        <v>327</v>
      </c>
      <c r="B430" s="13">
        <v>377</v>
      </c>
    </row>
    <row r="431" spans="1:2" x14ac:dyDescent="0.2">
      <c r="A431" s="18" t="s">
        <v>490</v>
      </c>
      <c r="B431" s="13">
        <v>327</v>
      </c>
    </row>
    <row r="432" spans="1:2" x14ac:dyDescent="0.2">
      <c r="A432" s="18" t="s">
        <v>58</v>
      </c>
      <c r="B432" s="13">
        <v>318</v>
      </c>
    </row>
    <row r="433" spans="1:2" x14ac:dyDescent="0.2">
      <c r="A433" s="18" t="s">
        <v>368</v>
      </c>
      <c r="B433" s="13">
        <v>318</v>
      </c>
    </row>
    <row r="434" spans="1:2" x14ac:dyDescent="0.2">
      <c r="A434" s="18" t="s">
        <v>383</v>
      </c>
      <c r="B434" s="13">
        <v>273</v>
      </c>
    </row>
    <row r="435" spans="1:2" x14ac:dyDescent="0.2">
      <c r="A435" s="18" t="s">
        <v>287</v>
      </c>
      <c r="B435" s="13">
        <v>239</v>
      </c>
    </row>
    <row r="436" spans="1:2" x14ac:dyDescent="0.2">
      <c r="A436" s="18" t="s">
        <v>310</v>
      </c>
      <c r="B436" s="13">
        <v>234</v>
      </c>
    </row>
    <row r="437" spans="1:2" x14ac:dyDescent="0.2">
      <c r="A437" s="18" t="s">
        <v>326</v>
      </c>
      <c r="B437" s="13">
        <v>232</v>
      </c>
    </row>
    <row r="438" spans="1:2" x14ac:dyDescent="0.2">
      <c r="A438" s="18" t="s">
        <v>550</v>
      </c>
      <c r="B438" s="13">
        <v>143</v>
      </c>
    </row>
    <row r="439" spans="1:2" x14ac:dyDescent="0.2">
      <c r="A439" s="18" t="s">
        <v>494</v>
      </c>
      <c r="B439" s="13">
        <v>119</v>
      </c>
    </row>
    <row r="440" spans="1:2" x14ac:dyDescent="0.2">
      <c r="A440" s="18" t="s">
        <v>315</v>
      </c>
      <c r="B440" s="13">
        <v>102</v>
      </c>
    </row>
    <row r="441" spans="1:2" x14ac:dyDescent="0.2">
      <c r="A441" s="18" t="s">
        <v>547</v>
      </c>
      <c r="B441" s="13">
        <v>94</v>
      </c>
    </row>
    <row r="442" spans="1:2" x14ac:dyDescent="0.2">
      <c r="A442" s="18" t="s">
        <v>308</v>
      </c>
      <c r="B442" s="13">
        <v>91</v>
      </c>
    </row>
    <row r="443" spans="1:2" x14ac:dyDescent="0.2">
      <c r="A443" s="18" t="s">
        <v>41</v>
      </c>
      <c r="B443" s="13">
        <v>86</v>
      </c>
    </row>
    <row r="444" spans="1:2" x14ac:dyDescent="0.2">
      <c r="A444" s="18" t="s">
        <v>324</v>
      </c>
      <c r="B444" s="13">
        <v>81</v>
      </c>
    </row>
    <row r="445" spans="1:2" x14ac:dyDescent="0.2">
      <c r="A445" s="18" t="s">
        <v>528</v>
      </c>
      <c r="B445" s="13">
        <v>77</v>
      </c>
    </row>
    <row r="446" spans="1:2" x14ac:dyDescent="0.2">
      <c r="A446" s="18" t="s">
        <v>323</v>
      </c>
      <c r="B446" s="13">
        <v>72</v>
      </c>
    </row>
    <row r="447" spans="1:2" x14ac:dyDescent="0.2">
      <c r="A447" s="18" t="s">
        <v>321</v>
      </c>
      <c r="B447" s="13">
        <v>63</v>
      </c>
    </row>
    <row r="448" spans="1:2" x14ac:dyDescent="0.2">
      <c r="A448" s="18" t="s">
        <v>512</v>
      </c>
      <c r="B448" s="13">
        <v>43</v>
      </c>
    </row>
    <row r="449" spans="1:2" x14ac:dyDescent="0.2">
      <c r="A449" s="18" t="s">
        <v>364</v>
      </c>
      <c r="B449" s="13">
        <v>42</v>
      </c>
    </row>
    <row r="450" spans="1:2" x14ac:dyDescent="0.2">
      <c r="A450" s="18" t="s">
        <v>540</v>
      </c>
      <c r="B450" s="13">
        <v>37</v>
      </c>
    </row>
    <row r="451" spans="1:2" x14ac:dyDescent="0.2">
      <c r="A451" s="18" t="s">
        <v>534</v>
      </c>
      <c r="B451" s="13">
        <v>30</v>
      </c>
    </row>
    <row r="452" spans="1:2" x14ac:dyDescent="0.2">
      <c r="A452" s="18" t="s">
        <v>167</v>
      </c>
      <c r="B452" s="13">
        <v>24</v>
      </c>
    </row>
    <row r="453" spans="1:2" x14ac:dyDescent="0.2">
      <c r="A453" s="18" t="s">
        <v>539</v>
      </c>
      <c r="B453" s="13">
        <v>22</v>
      </c>
    </row>
    <row r="454" spans="1:2" x14ac:dyDescent="0.2">
      <c r="A454" s="18" t="s">
        <v>259</v>
      </c>
      <c r="B454" s="13">
        <v>12</v>
      </c>
    </row>
    <row r="455" spans="1:2" x14ac:dyDescent="0.2">
      <c r="A455" s="18" t="s">
        <v>549</v>
      </c>
      <c r="B455" s="13">
        <v>8</v>
      </c>
    </row>
    <row r="456" spans="1:2" x14ac:dyDescent="0.2">
      <c r="A456" s="18" t="s">
        <v>529</v>
      </c>
      <c r="B456" s="13">
        <v>7</v>
      </c>
    </row>
    <row r="457" spans="1:2" x14ac:dyDescent="0.2">
      <c r="A457" s="18" t="s">
        <v>141</v>
      </c>
      <c r="B457" s="13">
        <v>3</v>
      </c>
    </row>
    <row r="458" spans="1:2" x14ac:dyDescent="0.2">
      <c r="A458" s="18" t="s">
        <v>239</v>
      </c>
      <c r="B458" s="13">
        <v>1</v>
      </c>
    </row>
    <row r="459" spans="1:2" x14ac:dyDescent="0.2">
      <c r="A459" s="18" t="s">
        <v>270</v>
      </c>
      <c r="B459" s="13">
        <v>1</v>
      </c>
    </row>
  </sheetData>
  <sortState ref="A2:B459">
    <sortCondition descending="1" ref="B2:B459"/>
  </sortState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6"/>
  <sheetViews>
    <sheetView workbookViewId="0">
      <selection activeCell="R1" sqref="R1:R1048576"/>
    </sheetView>
  </sheetViews>
  <sheetFormatPr defaultRowHeight="10.199999999999999" x14ac:dyDescent="0.2"/>
  <cols>
    <col min="1" max="1" width="9.140625" style="30"/>
    <col min="2" max="2" width="24.28515625" style="30" bestFit="1" customWidth="1"/>
    <col min="3" max="3" width="10.140625" style="30" bestFit="1" customWidth="1"/>
    <col min="4" max="4" width="16.5703125" style="30" bestFit="1" customWidth="1"/>
    <col min="5" max="5" width="10.140625" style="30" bestFit="1" customWidth="1"/>
    <col min="6" max="6" width="24.28515625" style="30" bestFit="1" customWidth="1"/>
    <col min="7" max="7" width="10.140625" style="30" bestFit="1" customWidth="1"/>
    <col min="8" max="8" width="13.7109375" style="30" bestFit="1" customWidth="1"/>
    <col min="9" max="9" width="9.140625" style="30" bestFit="1" customWidth="1"/>
    <col min="10" max="10" width="14.7109375" style="30" bestFit="1" customWidth="1"/>
    <col min="11" max="11" width="10.140625" style="30" bestFit="1" customWidth="1"/>
    <col min="12" max="12" width="20.28515625" style="30" bestFit="1" customWidth="1"/>
    <col min="13" max="13" width="9.140625" style="30" bestFit="1" customWidth="1"/>
    <col min="14" max="14" width="15.28515625" style="30" bestFit="1" customWidth="1"/>
    <col min="15" max="15" width="10.140625" style="30" bestFit="1" customWidth="1"/>
    <col min="16" max="16" width="14.28515625" style="32" customWidth="1"/>
    <col min="17" max="17" width="9.140625" style="30"/>
    <col min="18" max="18" width="18.42578125" style="30" customWidth="1"/>
    <col min="19" max="16384" width="9.140625" style="30"/>
  </cols>
  <sheetData>
    <row r="1" spans="1:18" x14ac:dyDescent="0.2">
      <c r="A1" s="30" t="s">
        <v>570</v>
      </c>
      <c r="P1" s="32" t="s">
        <v>571</v>
      </c>
      <c r="Q1" t="s">
        <v>10</v>
      </c>
      <c r="R1" s="30" t="s">
        <v>572</v>
      </c>
    </row>
    <row r="2" spans="1:18" x14ac:dyDescent="0.2">
      <c r="A2" s="38">
        <v>18264</v>
      </c>
      <c r="B2" s="36" t="s">
        <v>413</v>
      </c>
      <c r="C2" s="37">
        <v>10084099</v>
      </c>
      <c r="P2" s="32">
        <f>SUM(C2,E2,G2,I2,K2,M2,O2)</f>
        <v>10084099</v>
      </c>
      <c r="Q2">
        <v>9.048</v>
      </c>
      <c r="R2" s="33">
        <f>SUM(P2*Q2)</f>
        <v>91240927.752000004</v>
      </c>
    </row>
    <row r="3" spans="1:18" x14ac:dyDescent="0.2">
      <c r="A3" s="38">
        <v>18629</v>
      </c>
      <c r="B3" s="36" t="s">
        <v>413</v>
      </c>
      <c r="C3" s="37">
        <v>7440287</v>
      </c>
      <c r="P3" s="32">
        <f t="shared" ref="P3:P66" si="0">SUM(C3,E3,G3,I3,K3,M3,O3)</f>
        <v>7440287</v>
      </c>
      <c r="Q3">
        <v>8.3870000000000005</v>
      </c>
      <c r="R3" s="33">
        <f t="shared" ref="R3:R66" si="1">SUM(P3*Q3)</f>
        <v>62401687.069000006</v>
      </c>
    </row>
    <row r="4" spans="1:18" x14ac:dyDescent="0.2">
      <c r="A4" s="38">
        <v>18994</v>
      </c>
      <c r="B4" s="36" t="s">
        <v>413</v>
      </c>
      <c r="C4" s="37">
        <v>6652742</v>
      </c>
      <c r="P4" s="32">
        <f t="shared" si="0"/>
        <v>6652742</v>
      </c>
      <c r="Q4">
        <v>8.2279999999999998</v>
      </c>
      <c r="R4" s="33">
        <f t="shared" si="1"/>
        <v>54738761.175999999</v>
      </c>
    </row>
    <row r="5" spans="1:18" x14ac:dyDescent="0.2">
      <c r="A5" s="38">
        <v>19360</v>
      </c>
      <c r="B5" s="36" t="s">
        <v>413</v>
      </c>
      <c r="C5" s="37">
        <v>9989597</v>
      </c>
      <c r="P5" s="32">
        <f t="shared" si="0"/>
        <v>9989597</v>
      </c>
      <c r="Q5">
        <v>8.1669999999999998</v>
      </c>
      <c r="R5" s="33">
        <f t="shared" si="1"/>
        <v>81585038.699000001</v>
      </c>
    </row>
    <row r="6" spans="1:18" x14ac:dyDescent="0.2">
      <c r="A6" s="38">
        <v>19725</v>
      </c>
      <c r="B6" s="36" t="s">
        <v>413</v>
      </c>
      <c r="C6" s="37">
        <v>6900494</v>
      </c>
      <c r="P6" s="32">
        <f t="shared" si="0"/>
        <v>6900494</v>
      </c>
      <c r="Q6">
        <v>8.1059999999999999</v>
      </c>
      <c r="R6" s="33">
        <f t="shared" si="1"/>
        <v>55935404.364</v>
      </c>
    </row>
    <row r="7" spans="1:18" x14ac:dyDescent="0.2">
      <c r="A7" s="38">
        <v>20090</v>
      </c>
      <c r="B7" s="36" t="s">
        <v>413</v>
      </c>
      <c r="C7" s="37">
        <v>6952085</v>
      </c>
      <c r="P7" s="32">
        <f t="shared" si="0"/>
        <v>6952085</v>
      </c>
      <c r="Q7">
        <v>8.1359999999999992</v>
      </c>
      <c r="R7" s="33">
        <f t="shared" si="1"/>
        <v>56562163.559999995</v>
      </c>
    </row>
    <row r="8" spans="1:18" x14ac:dyDescent="0.2">
      <c r="A8" s="38">
        <v>20455</v>
      </c>
      <c r="B8" s="36" t="s">
        <v>413</v>
      </c>
      <c r="C8" s="37">
        <v>7824488</v>
      </c>
      <c r="P8" s="32">
        <f t="shared" si="0"/>
        <v>7824488</v>
      </c>
      <c r="Q8">
        <v>8.0169999999999995</v>
      </c>
      <c r="R8" s="33">
        <f t="shared" si="1"/>
        <v>62728920.295999996</v>
      </c>
    </row>
    <row r="9" spans="1:18" x14ac:dyDescent="0.2">
      <c r="A9" s="38">
        <v>20821</v>
      </c>
      <c r="B9" s="36" t="s">
        <v>413</v>
      </c>
      <c r="C9" s="37">
        <v>9176279</v>
      </c>
      <c r="P9" s="32">
        <f t="shared" si="0"/>
        <v>9176279</v>
      </c>
      <c r="Q9">
        <v>7.76</v>
      </c>
      <c r="R9" s="33">
        <f t="shared" si="1"/>
        <v>71207925.039999992</v>
      </c>
    </row>
    <row r="10" spans="1:18" x14ac:dyDescent="0.2">
      <c r="A10" s="38">
        <v>21186</v>
      </c>
      <c r="B10" s="36" t="s">
        <v>413</v>
      </c>
      <c r="C10" s="37">
        <v>7967434</v>
      </c>
      <c r="P10" s="32">
        <f t="shared" si="0"/>
        <v>7967434</v>
      </c>
      <c r="Q10">
        <v>7.5449999999999999</v>
      </c>
      <c r="R10" s="33">
        <f t="shared" si="1"/>
        <v>60114289.530000001</v>
      </c>
    </row>
    <row r="11" spans="1:18" x14ac:dyDescent="0.2">
      <c r="A11" s="38">
        <v>21551</v>
      </c>
      <c r="B11" s="36" t="s">
        <v>413</v>
      </c>
      <c r="C11" s="37">
        <v>6536504</v>
      </c>
      <c r="P11" s="32">
        <f t="shared" si="0"/>
        <v>6536504</v>
      </c>
      <c r="Q11">
        <v>7.4930000000000003</v>
      </c>
      <c r="R11" s="33">
        <f t="shared" si="1"/>
        <v>48978024.472000003</v>
      </c>
    </row>
    <row r="12" spans="1:18" x14ac:dyDescent="0.2">
      <c r="A12" s="38">
        <v>21916</v>
      </c>
      <c r="B12" s="36" t="s">
        <v>413</v>
      </c>
      <c r="C12" s="37">
        <v>8516571</v>
      </c>
      <c r="P12" s="32">
        <f t="shared" si="0"/>
        <v>8516571</v>
      </c>
      <c r="Q12">
        <v>7.367</v>
      </c>
      <c r="R12" s="33">
        <f t="shared" si="1"/>
        <v>62741578.556999996</v>
      </c>
    </row>
    <row r="13" spans="1:18" x14ac:dyDescent="0.2">
      <c r="A13" s="38">
        <v>22282</v>
      </c>
      <c r="B13" s="36" t="s">
        <v>413</v>
      </c>
      <c r="C13" s="37">
        <v>6958470</v>
      </c>
      <c r="P13" s="32">
        <f t="shared" si="0"/>
        <v>6958470</v>
      </c>
      <c r="Q13">
        <v>7.2930000000000001</v>
      </c>
      <c r="R13" s="33">
        <f t="shared" si="1"/>
        <v>50748121.710000001</v>
      </c>
    </row>
    <row r="14" spans="1:18" x14ac:dyDescent="0.2">
      <c r="A14" s="38">
        <v>22647</v>
      </c>
      <c r="B14" s="36" t="s">
        <v>413</v>
      </c>
      <c r="C14" s="37">
        <v>11338486</v>
      </c>
      <c r="P14" s="32">
        <f t="shared" si="0"/>
        <v>11338486</v>
      </c>
      <c r="Q14">
        <v>7.22</v>
      </c>
      <c r="R14" s="33">
        <f t="shared" si="1"/>
        <v>81863868.920000002</v>
      </c>
    </row>
    <row r="15" spans="1:18" x14ac:dyDescent="0.2">
      <c r="A15" s="38">
        <v>23012</v>
      </c>
      <c r="B15" s="36" t="s">
        <v>413</v>
      </c>
      <c r="C15" s="37">
        <v>5319997</v>
      </c>
      <c r="P15" s="32">
        <f t="shared" si="0"/>
        <v>5319997</v>
      </c>
      <c r="Q15">
        <v>7.1260000000000003</v>
      </c>
      <c r="R15" s="33">
        <f t="shared" si="1"/>
        <v>37910298.622000001</v>
      </c>
    </row>
    <row r="16" spans="1:18" x14ac:dyDescent="0.2">
      <c r="A16" s="38">
        <v>23377</v>
      </c>
      <c r="B16" s="36" t="s">
        <v>413</v>
      </c>
      <c r="C16" s="37">
        <v>6748237</v>
      </c>
      <c r="P16" s="32">
        <f t="shared" si="0"/>
        <v>6748237</v>
      </c>
      <c r="Q16">
        <v>7.0339999999999998</v>
      </c>
      <c r="R16" s="33">
        <f t="shared" si="1"/>
        <v>47467099.057999998</v>
      </c>
    </row>
    <row r="17" spans="1:18" x14ac:dyDescent="0.2">
      <c r="A17" s="38">
        <v>23743</v>
      </c>
      <c r="B17" s="36" t="s">
        <v>413</v>
      </c>
      <c r="C17" s="37">
        <v>10411095</v>
      </c>
      <c r="P17" s="32">
        <f t="shared" si="0"/>
        <v>10411095</v>
      </c>
      <c r="Q17">
        <v>6.9219999999999997</v>
      </c>
      <c r="R17" s="33">
        <f t="shared" si="1"/>
        <v>72065599.590000004</v>
      </c>
    </row>
    <row r="18" spans="1:18" x14ac:dyDescent="0.2">
      <c r="A18" s="38">
        <v>24108</v>
      </c>
      <c r="B18" s="36" t="s">
        <v>413</v>
      </c>
      <c r="C18" s="37">
        <v>11363029</v>
      </c>
      <c r="P18" s="32">
        <f t="shared" si="0"/>
        <v>11363029</v>
      </c>
      <c r="Q18">
        <v>6.73</v>
      </c>
      <c r="R18" s="33">
        <f t="shared" si="1"/>
        <v>76473185.170000002</v>
      </c>
    </row>
    <row r="19" spans="1:18" x14ac:dyDescent="0.2">
      <c r="A19" s="38">
        <v>24473</v>
      </c>
      <c r="B19" s="36" t="s">
        <v>413</v>
      </c>
      <c r="C19" s="37">
        <v>9881582</v>
      </c>
      <c r="P19" s="32">
        <f t="shared" si="0"/>
        <v>9881582</v>
      </c>
      <c r="Q19">
        <v>6.5289999999999999</v>
      </c>
      <c r="R19" s="33">
        <f t="shared" si="1"/>
        <v>64516848.877999999</v>
      </c>
    </row>
    <row r="20" spans="1:18" x14ac:dyDescent="0.2">
      <c r="A20" s="38">
        <v>24838</v>
      </c>
      <c r="B20" s="36" t="s">
        <v>413</v>
      </c>
      <c r="C20" s="37">
        <v>15607289</v>
      </c>
      <c r="P20" s="32">
        <f t="shared" si="0"/>
        <v>15607289</v>
      </c>
      <c r="Q20">
        <v>6.266</v>
      </c>
      <c r="R20" s="33">
        <f t="shared" si="1"/>
        <v>97795272.873999998</v>
      </c>
    </row>
    <row r="21" spans="1:18" x14ac:dyDescent="0.2">
      <c r="A21" s="38">
        <v>25204</v>
      </c>
      <c r="B21" s="36" t="s">
        <v>413</v>
      </c>
      <c r="C21" s="37">
        <v>19665116</v>
      </c>
      <c r="P21" s="32">
        <f t="shared" si="0"/>
        <v>19665116</v>
      </c>
      <c r="Q21">
        <v>5.9420000000000002</v>
      </c>
      <c r="R21" s="33">
        <f t="shared" si="1"/>
        <v>116850119.272</v>
      </c>
    </row>
    <row r="22" spans="1:18" x14ac:dyDescent="0.2">
      <c r="A22" s="38">
        <v>25569</v>
      </c>
      <c r="B22" s="36" t="s">
        <v>413</v>
      </c>
      <c r="C22" s="37">
        <v>16084725</v>
      </c>
      <c r="P22" s="32">
        <f t="shared" si="0"/>
        <v>16084725</v>
      </c>
      <c r="Q22">
        <v>5.62</v>
      </c>
      <c r="R22" s="33">
        <f t="shared" si="1"/>
        <v>90396154.5</v>
      </c>
    </row>
    <row r="23" spans="1:18" x14ac:dyDescent="0.2">
      <c r="A23" s="38">
        <v>25934</v>
      </c>
      <c r="B23" s="36" t="s">
        <v>413</v>
      </c>
      <c r="C23" s="37">
        <v>25573164</v>
      </c>
      <c r="P23" s="32">
        <f t="shared" si="0"/>
        <v>25573164</v>
      </c>
      <c r="Q23">
        <v>5.3840000000000003</v>
      </c>
      <c r="R23" s="33">
        <f t="shared" si="1"/>
        <v>137685914.97600001</v>
      </c>
    </row>
    <row r="24" spans="1:18" x14ac:dyDescent="0.2">
      <c r="A24" s="38">
        <v>26299</v>
      </c>
      <c r="B24" s="36" t="s">
        <v>413</v>
      </c>
      <c r="C24" s="37">
        <v>23055751</v>
      </c>
      <c r="P24" s="32">
        <f t="shared" si="0"/>
        <v>23055751</v>
      </c>
      <c r="Q24">
        <v>5.2169999999999996</v>
      </c>
      <c r="R24" s="33">
        <f t="shared" si="1"/>
        <v>120281852.96699999</v>
      </c>
    </row>
    <row r="25" spans="1:18" x14ac:dyDescent="0.2">
      <c r="A25" s="38">
        <v>26665</v>
      </c>
      <c r="B25" s="36" t="s">
        <v>413</v>
      </c>
      <c r="C25" s="37">
        <v>32291029</v>
      </c>
      <c r="P25" s="32">
        <f t="shared" si="0"/>
        <v>32291029</v>
      </c>
      <c r="Q25">
        <v>4.9109999999999996</v>
      </c>
      <c r="R25" s="33">
        <f t="shared" si="1"/>
        <v>158581243.419</v>
      </c>
    </row>
    <row r="26" spans="1:18" x14ac:dyDescent="0.2">
      <c r="A26" s="38">
        <v>27030</v>
      </c>
      <c r="B26" s="36" t="s">
        <v>413</v>
      </c>
      <c r="C26" s="37">
        <v>23915350</v>
      </c>
      <c r="P26" s="32">
        <f t="shared" si="0"/>
        <v>23915350</v>
      </c>
      <c r="Q26">
        <v>4.423</v>
      </c>
      <c r="R26" s="33">
        <f t="shared" si="1"/>
        <v>105777593.05</v>
      </c>
    </row>
    <row r="27" spans="1:18" x14ac:dyDescent="0.2">
      <c r="A27" s="38">
        <v>27395</v>
      </c>
      <c r="B27" s="36" t="s">
        <v>413</v>
      </c>
      <c r="C27" s="37">
        <v>33370298</v>
      </c>
      <c r="P27" s="32">
        <f t="shared" si="0"/>
        <v>33370298</v>
      </c>
      <c r="Q27">
        <v>4.0529999999999999</v>
      </c>
      <c r="R27" s="33">
        <f t="shared" si="1"/>
        <v>135249817.794</v>
      </c>
    </row>
    <row r="28" spans="1:18" x14ac:dyDescent="0.2">
      <c r="A28" s="38">
        <v>27760</v>
      </c>
      <c r="B28" s="36" t="s">
        <v>413</v>
      </c>
      <c r="C28" s="37">
        <v>35670239</v>
      </c>
      <c r="P28" s="32">
        <f t="shared" si="0"/>
        <v>35670239</v>
      </c>
      <c r="Q28">
        <v>3.8319999999999999</v>
      </c>
      <c r="R28" s="33">
        <f t="shared" si="1"/>
        <v>136688355.84799999</v>
      </c>
    </row>
    <row r="29" spans="1:18" x14ac:dyDescent="0.2">
      <c r="A29" s="38">
        <v>28126</v>
      </c>
      <c r="B29" s="36" t="s">
        <v>413</v>
      </c>
      <c r="C29" s="37">
        <v>24805527</v>
      </c>
      <c r="P29" s="32">
        <f t="shared" si="0"/>
        <v>24805527</v>
      </c>
      <c r="Q29">
        <v>3.5979999999999999</v>
      </c>
      <c r="R29" s="33">
        <f t="shared" si="1"/>
        <v>89250286.145999998</v>
      </c>
    </row>
    <row r="30" spans="1:18" x14ac:dyDescent="0.2">
      <c r="A30" s="38">
        <v>28491</v>
      </c>
      <c r="B30" s="36" t="s">
        <v>413</v>
      </c>
      <c r="C30" s="37">
        <v>9653512</v>
      </c>
      <c r="D30" s="28" t="s">
        <v>410</v>
      </c>
      <c r="E30" s="29">
        <v>5562093</v>
      </c>
      <c r="F30" s="28" t="s">
        <v>413</v>
      </c>
      <c r="G30" s="29">
        <v>9653512</v>
      </c>
      <c r="H30" s="28" t="s">
        <v>418</v>
      </c>
      <c r="I30" s="29">
        <v>588256</v>
      </c>
      <c r="J30" s="28" t="s">
        <v>419</v>
      </c>
      <c r="K30" s="29">
        <v>26379</v>
      </c>
      <c r="N30" s="28" t="s">
        <v>423</v>
      </c>
      <c r="O30" s="29">
        <v>9076169</v>
      </c>
      <c r="P30" s="32">
        <f t="shared" si="0"/>
        <v>34559921</v>
      </c>
      <c r="Q30">
        <v>3.3439999999999999</v>
      </c>
      <c r="R30" s="33">
        <f t="shared" si="1"/>
        <v>115568375.824</v>
      </c>
    </row>
    <row r="31" spans="1:18" x14ac:dyDescent="0.2">
      <c r="A31" s="38">
        <v>28856</v>
      </c>
      <c r="B31" s="36" t="s">
        <v>413</v>
      </c>
      <c r="C31" s="37">
        <v>321442</v>
      </c>
      <c r="D31" s="28" t="s">
        <v>410</v>
      </c>
      <c r="E31" s="29">
        <v>14647458</v>
      </c>
      <c r="F31" s="28" t="s">
        <v>413</v>
      </c>
      <c r="G31" s="29">
        <v>321442</v>
      </c>
      <c r="H31" s="28" t="s">
        <v>418</v>
      </c>
      <c r="I31" s="29">
        <v>3227609</v>
      </c>
      <c r="J31" s="28" t="s">
        <v>419</v>
      </c>
      <c r="K31" s="29">
        <v>3426789</v>
      </c>
      <c r="N31" s="28" t="s">
        <v>423</v>
      </c>
      <c r="O31" s="29">
        <v>44531643</v>
      </c>
      <c r="P31" s="32">
        <f t="shared" si="0"/>
        <v>66476383</v>
      </c>
      <c r="Q31">
        <v>3.004</v>
      </c>
      <c r="R31" s="33">
        <f t="shared" si="1"/>
        <v>199695054.53200001</v>
      </c>
    </row>
    <row r="32" spans="1:18" x14ac:dyDescent="0.2">
      <c r="A32" s="38">
        <v>29221</v>
      </c>
      <c r="B32" s="36" t="s">
        <v>413</v>
      </c>
      <c r="C32" s="37">
        <v>11851168</v>
      </c>
      <c r="D32" s="28" t="s">
        <v>410</v>
      </c>
      <c r="E32" s="29">
        <v>22105284</v>
      </c>
      <c r="F32" s="28" t="s">
        <v>413</v>
      </c>
      <c r="G32" s="29">
        <v>11851168</v>
      </c>
      <c r="H32" s="28" t="s">
        <v>418</v>
      </c>
      <c r="I32" s="29">
        <v>2170707</v>
      </c>
      <c r="J32" s="28" t="s">
        <v>419</v>
      </c>
      <c r="K32" s="29">
        <v>209266</v>
      </c>
      <c r="N32" s="28" t="s">
        <v>423</v>
      </c>
      <c r="O32" s="29">
        <v>23072488</v>
      </c>
      <c r="P32" s="32">
        <f t="shared" si="0"/>
        <v>71260081</v>
      </c>
      <c r="Q32">
        <v>2.6459999999999999</v>
      </c>
      <c r="R32" s="33">
        <f t="shared" si="1"/>
        <v>188554174.32600001</v>
      </c>
    </row>
    <row r="33" spans="1:18" x14ac:dyDescent="0.2">
      <c r="A33" s="38">
        <v>29587</v>
      </c>
      <c r="B33" s="36" t="s">
        <v>413</v>
      </c>
      <c r="C33" s="37">
        <v>1564495</v>
      </c>
      <c r="D33" s="28" t="s">
        <v>410</v>
      </c>
      <c r="E33" s="29">
        <v>9224729</v>
      </c>
      <c r="F33" s="28" t="s">
        <v>413</v>
      </c>
      <c r="G33" s="29">
        <v>1564495</v>
      </c>
      <c r="H33" s="28" t="s">
        <v>418</v>
      </c>
      <c r="I33" s="29">
        <v>1600209</v>
      </c>
      <c r="J33" s="28" t="s">
        <v>419</v>
      </c>
      <c r="K33" s="29">
        <v>1817454</v>
      </c>
      <c r="N33" s="28" t="s">
        <v>423</v>
      </c>
      <c r="O33" s="29">
        <v>19524554</v>
      </c>
      <c r="P33" s="32">
        <f t="shared" si="0"/>
        <v>35295936</v>
      </c>
      <c r="Q33">
        <v>2.399</v>
      </c>
      <c r="R33" s="33">
        <f t="shared" si="1"/>
        <v>84674950.464000002</v>
      </c>
    </row>
    <row r="34" spans="1:18" x14ac:dyDescent="0.2">
      <c r="A34" s="38">
        <v>29952</v>
      </c>
      <c r="B34" s="36" t="s">
        <v>413</v>
      </c>
      <c r="C34" s="37">
        <v>2079980</v>
      </c>
      <c r="D34" s="28" t="s">
        <v>410</v>
      </c>
      <c r="E34" s="29">
        <v>21413397</v>
      </c>
      <c r="F34" s="28" t="s">
        <v>413</v>
      </c>
      <c r="G34" s="29">
        <v>2079980</v>
      </c>
      <c r="H34" s="28" t="s">
        <v>418</v>
      </c>
      <c r="I34" s="29">
        <v>3732213</v>
      </c>
      <c r="J34" s="28" t="s">
        <v>419</v>
      </c>
      <c r="K34" s="29">
        <v>3129118</v>
      </c>
      <c r="N34" s="28" t="s">
        <v>423</v>
      </c>
      <c r="O34" s="29">
        <v>34083666</v>
      </c>
      <c r="P34" s="32">
        <f t="shared" si="0"/>
        <v>66518354</v>
      </c>
      <c r="Q34">
        <v>2.2599999999999998</v>
      </c>
      <c r="R34" s="33">
        <f t="shared" si="1"/>
        <v>150331480.03999999</v>
      </c>
    </row>
    <row r="35" spans="1:18" x14ac:dyDescent="0.2">
      <c r="A35" s="38">
        <v>30317</v>
      </c>
      <c r="B35" s="36" t="s">
        <v>413</v>
      </c>
      <c r="C35" s="37">
        <v>2351048</v>
      </c>
      <c r="D35" s="28" t="s">
        <v>410</v>
      </c>
      <c r="E35" s="29">
        <v>17281896</v>
      </c>
      <c r="F35" s="28" t="s">
        <v>413</v>
      </c>
      <c r="G35" s="29">
        <v>2351048</v>
      </c>
      <c r="H35" s="28" t="s">
        <v>418</v>
      </c>
      <c r="I35" s="29">
        <v>5014867</v>
      </c>
      <c r="J35" s="28" t="s">
        <v>419</v>
      </c>
      <c r="K35" s="29">
        <v>2744862</v>
      </c>
      <c r="N35" s="28" t="s">
        <v>423</v>
      </c>
      <c r="O35" s="29">
        <v>37113466</v>
      </c>
      <c r="P35" s="32">
        <f t="shared" si="0"/>
        <v>66857187</v>
      </c>
      <c r="Q35">
        <v>2.1890000000000001</v>
      </c>
      <c r="R35" s="33">
        <f t="shared" si="1"/>
        <v>146350382.34299999</v>
      </c>
    </row>
    <row r="36" spans="1:18" x14ac:dyDescent="0.2">
      <c r="A36" s="38">
        <v>30682</v>
      </c>
      <c r="B36" s="36" t="s">
        <v>413</v>
      </c>
      <c r="C36" s="37">
        <v>3498488</v>
      </c>
      <c r="D36" s="28" t="s">
        <v>410</v>
      </c>
      <c r="E36" s="29">
        <v>15332907</v>
      </c>
      <c r="F36" s="28" t="s">
        <v>413</v>
      </c>
      <c r="G36" s="29">
        <v>3498488</v>
      </c>
      <c r="H36" s="28" t="s">
        <v>418</v>
      </c>
      <c r="I36" s="29">
        <v>2855220</v>
      </c>
      <c r="J36" s="28" t="s">
        <v>419</v>
      </c>
      <c r="K36" s="29">
        <v>3768507</v>
      </c>
      <c r="N36" s="28" t="s">
        <v>423</v>
      </c>
      <c r="O36" s="29">
        <v>11114225</v>
      </c>
      <c r="P36" s="32">
        <f t="shared" si="0"/>
        <v>40067835</v>
      </c>
      <c r="Q36">
        <v>2.0990000000000002</v>
      </c>
      <c r="R36" s="33">
        <f t="shared" si="1"/>
        <v>84102385.665000007</v>
      </c>
    </row>
    <row r="37" spans="1:18" x14ac:dyDescent="0.2">
      <c r="A37" s="38">
        <v>31048</v>
      </c>
      <c r="B37" s="36" t="s">
        <v>413</v>
      </c>
      <c r="C37" s="37">
        <v>4082268</v>
      </c>
      <c r="D37" s="28" t="s">
        <v>410</v>
      </c>
      <c r="E37" s="29">
        <v>29571608</v>
      </c>
      <c r="F37" s="28" t="s">
        <v>413</v>
      </c>
      <c r="G37" s="29">
        <v>4082268</v>
      </c>
      <c r="H37" s="28" t="s">
        <v>418</v>
      </c>
      <c r="I37" s="29">
        <v>2666987</v>
      </c>
      <c r="J37" s="28" t="s">
        <v>419</v>
      </c>
      <c r="K37" s="29">
        <v>1005784</v>
      </c>
      <c r="N37" s="28" t="s">
        <v>423</v>
      </c>
      <c r="O37" s="29">
        <v>20073737</v>
      </c>
      <c r="P37" s="32">
        <f t="shared" si="0"/>
        <v>61482652</v>
      </c>
      <c r="Q37">
        <v>2.0270000000000001</v>
      </c>
      <c r="R37" s="33">
        <f t="shared" si="1"/>
        <v>124625335.604</v>
      </c>
    </row>
    <row r="38" spans="1:18" x14ac:dyDescent="0.2">
      <c r="A38" s="38">
        <v>31413</v>
      </c>
      <c r="B38" s="36" t="s">
        <v>413</v>
      </c>
      <c r="C38" s="37">
        <v>6611180</v>
      </c>
      <c r="D38" s="28" t="s">
        <v>410</v>
      </c>
      <c r="E38" s="29">
        <v>21742607</v>
      </c>
      <c r="F38" s="28" t="s">
        <v>413</v>
      </c>
      <c r="G38" s="29">
        <v>6611180</v>
      </c>
      <c r="H38" s="28" t="s">
        <v>418</v>
      </c>
      <c r="I38" s="29">
        <v>4189808</v>
      </c>
      <c r="J38" s="28" t="s">
        <v>419</v>
      </c>
      <c r="K38" s="29">
        <v>1954873</v>
      </c>
      <c r="N38" s="28" t="s">
        <v>423</v>
      </c>
      <c r="O38" s="29">
        <v>33974351</v>
      </c>
      <c r="P38" s="32">
        <f t="shared" si="0"/>
        <v>75083999</v>
      </c>
      <c r="Q38">
        <v>1.99</v>
      </c>
      <c r="R38" s="33">
        <f t="shared" si="1"/>
        <v>149417158.00999999</v>
      </c>
    </row>
    <row r="39" spans="1:18" x14ac:dyDescent="0.2">
      <c r="A39" s="38">
        <v>31778</v>
      </c>
      <c r="B39" s="36" t="s">
        <v>413</v>
      </c>
      <c r="C39" s="37">
        <v>12724528</v>
      </c>
      <c r="D39" s="28" t="s">
        <v>410</v>
      </c>
      <c r="E39" s="29">
        <v>6076109</v>
      </c>
      <c r="F39" s="28" t="s">
        <v>413</v>
      </c>
      <c r="G39" s="29">
        <v>12724528</v>
      </c>
      <c r="H39" s="28" t="s">
        <v>418</v>
      </c>
      <c r="I39" s="29">
        <v>5387525</v>
      </c>
      <c r="J39" s="28" t="s">
        <v>419</v>
      </c>
      <c r="K39" s="29">
        <v>2960278</v>
      </c>
      <c r="N39" s="28" t="s">
        <v>423</v>
      </c>
      <c r="O39" s="29">
        <v>31445917</v>
      </c>
      <c r="P39" s="32">
        <f t="shared" si="0"/>
        <v>71318885</v>
      </c>
      <c r="Q39">
        <v>1.919</v>
      </c>
      <c r="R39" s="33">
        <f t="shared" si="1"/>
        <v>136860940.315</v>
      </c>
    </row>
    <row r="40" spans="1:18" x14ac:dyDescent="0.2">
      <c r="A40" s="38">
        <v>32143</v>
      </c>
      <c r="B40" s="36" t="s">
        <v>413</v>
      </c>
      <c r="C40" s="37">
        <v>9172853</v>
      </c>
      <c r="D40" s="28" t="s">
        <v>410</v>
      </c>
      <c r="E40" s="29">
        <v>18252379</v>
      </c>
      <c r="F40" s="28" t="s">
        <v>413</v>
      </c>
      <c r="G40" s="29">
        <v>9172853</v>
      </c>
      <c r="H40" s="28" t="s">
        <v>418</v>
      </c>
      <c r="I40" s="29">
        <v>5019409</v>
      </c>
      <c r="J40" s="28" t="s">
        <v>419</v>
      </c>
      <c r="K40" s="29">
        <v>1986062</v>
      </c>
      <c r="N40" s="28" t="s">
        <v>423</v>
      </c>
      <c r="O40" s="29">
        <v>29560358</v>
      </c>
      <c r="P40" s="32">
        <f t="shared" si="0"/>
        <v>73163914</v>
      </c>
      <c r="Q40">
        <v>1.843</v>
      </c>
      <c r="R40" s="33">
        <f t="shared" si="1"/>
        <v>134841093.502</v>
      </c>
    </row>
    <row r="41" spans="1:18" x14ac:dyDescent="0.2">
      <c r="A41" s="38">
        <v>32509</v>
      </c>
      <c r="B41" s="36" t="s">
        <v>413</v>
      </c>
      <c r="C41" s="37">
        <v>10042251</v>
      </c>
      <c r="D41" s="28" t="s">
        <v>410</v>
      </c>
      <c r="E41" s="29">
        <v>15681987</v>
      </c>
      <c r="F41" s="28" t="s">
        <v>413</v>
      </c>
      <c r="G41" s="29">
        <v>10042251</v>
      </c>
      <c r="H41" s="28" t="s">
        <v>418</v>
      </c>
      <c r="I41" s="29">
        <v>5863299</v>
      </c>
      <c r="J41" s="28" t="s">
        <v>419</v>
      </c>
      <c r="K41" s="29">
        <v>5371134</v>
      </c>
      <c r="N41" s="28" t="s">
        <v>423</v>
      </c>
      <c r="O41" s="29">
        <v>29896435</v>
      </c>
      <c r="P41" s="32">
        <f t="shared" si="0"/>
        <v>76897357</v>
      </c>
      <c r="Q41">
        <v>1.7589999999999999</v>
      </c>
      <c r="R41" s="33">
        <f t="shared" si="1"/>
        <v>135262450.963</v>
      </c>
    </row>
    <row r="42" spans="1:18" x14ac:dyDescent="0.2">
      <c r="A42" s="38">
        <v>32874</v>
      </c>
      <c r="B42" s="36" t="s">
        <v>413</v>
      </c>
      <c r="C42" s="37">
        <v>11084150</v>
      </c>
      <c r="D42" s="28" t="s">
        <v>410</v>
      </c>
      <c r="E42" s="29">
        <v>18773536</v>
      </c>
      <c r="F42" s="28" t="s">
        <v>413</v>
      </c>
      <c r="G42" s="29">
        <v>11084150</v>
      </c>
      <c r="H42" s="28" t="s">
        <v>418</v>
      </c>
      <c r="I42" s="29">
        <v>2795162</v>
      </c>
      <c r="J42" s="28" t="s">
        <v>419</v>
      </c>
      <c r="K42" s="29">
        <v>4980088</v>
      </c>
      <c r="L42" s="28" t="s">
        <v>420</v>
      </c>
      <c r="M42" s="29">
        <v>299571</v>
      </c>
      <c r="N42" s="28" t="s">
        <v>423</v>
      </c>
      <c r="O42" s="29">
        <v>29380179</v>
      </c>
      <c r="P42" s="32">
        <f t="shared" si="0"/>
        <v>78396836</v>
      </c>
      <c r="Q42">
        <v>1.6679999999999999</v>
      </c>
      <c r="R42" s="33">
        <f t="shared" si="1"/>
        <v>130765922.448</v>
      </c>
    </row>
    <row r="43" spans="1:18" x14ac:dyDescent="0.2">
      <c r="A43" s="38">
        <v>33239</v>
      </c>
      <c r="B43" s="36" t="s">
        <v>413</v>
      </c>
      <c r="C43" s="37">
        <v>8610555</v>
      </c>
      <c r="D43" s="28" t="s">
        <v>410</v>
      </c>
      <c r="E43" s="29">
        <v>17726784</v>
      </c>
      <c r="F43" s="28" t="s">
        <v>413</v>
      </c>
      <c r="G43" s="29">
        <v>8610555</v>
      </c>
      <c r="H43" s="28" t="s">
        <v>418</v>
      </c>
      <c r="I43" s="29">
        <v>4528149</v>
      </c>
      <c r="J43" s="28" t="s">
        <v>419</v>
      </c>
      <c r="K43" s="29">
        <v>3541274</v>
      </c>
      <c r="L43" s="28" t="s">
        <v>420</v>
      </c>
      <c r="M43" s="29">
        <v>484055</v>
      </c>
      <c r="N43" s="28" t="s">
        <v>423</v>
      </c>
      <c r="O43" s="29">
        <v>42103928</v>
      </c>
      <c r="P43" s="32">
        <f t="shared" si="0"/>
        <v>85605300</v>
      </c>
      <c r="Q43">
        <v>1.601</v>
      </c>
      <c r="R43" s="33">
        <f t="shared" si="1"/>
        <v>137054085.30000001</v>
      </c>
    </row>
    <row r="44" spans="1:18" x14ac:dyDescent="0.2">
      <c r="A44" s="38">
        <v>33604</v>
      </c>
      <c r="B44" s="36" t="s">
        <v>413</v>
      </c>
      <c r="C44" s="37">
        <v>9951989</v>
      </c>
      <c r="D44" s="28" t="s">
        <v>410</v>
      </c>
      <c r="E44" s="29">
        <v>10030797</v>
      </c>
      <c r="F44" s="28" t="s">
        <v>413</v>
      </c>
      <c r="G44" s="29">
        <v>9951989</v>
      </c>
      <c r="H44" s="28" t="s">
        <v>418</v>
      </c>
      <c r="I44" s="29">
        <v>3701131</v>
      </c>
      <c r="J44" s="28" t="s">
        <v>419</v>
      </c>
      <c r="K44" s="29">
        <v>3097872</v>
      </c>
      <c r="L44" s="28" t="s">
        <v>420</v>
      </c>
      <c r="M44" s="29">
        <v>445594</v>
      </c>
      <c r="N44" s="28" t="s">
        <v>423</v>
      </c>
      <c r="O44" s="29">
        <v>35885211</v>
      </c>
      <c r="P44" s="32">
        <f t="shared" si="0"/>
        <v>73064583</v>
      </c>
      <c r="Q44">
        <v>1.554</v>
      </c>
      <c r="R44" s="33">
        <f t="shared" si="1"/>
        <v>113542361.98200001</v>
      </c>
    </row>
    <row r="45" spans="1:18" x14ac:dyDescent="0.2">
      <c r="A45" s="38">
        <v>33970</v>
      </c>
      <c r="B45" s="36" t="s">
        <v>413</v>
      </c>
      <c r="C45" s="37">
        <v>9774885</v>
      </c>
      <c r="D45" s="28" t="s">
        <v>410</v>
      </c>
      <c r="E45" s="29">
        <v>16269873</v>
      </c>
      <c r="F45" s="28" t="s">
        <v>413</v>
      </c>
      <c r="G45" s="29">
        <v>9774885</v>
      </c>
      <c r="H45" s="28" t="s">
        <v>418</v>
      </c>
      <c r="I45" s="29">
        <v>2785262</v>
      </c>
      <c r="J45" s="28" t="s">
        <v>419</v>
      </c>
      <c r="K45" s="29">
        <v>3893289</v>
      </c>
      <c r="L45" s="28" t="s">
        <v>420</v>
      </c>
      <c r="M45" s="29">
        <v>172953</v>
      </c>
      <c r="N45" s="28" t="s">
        <v>423</v>
      </c>
      <c r="O45" s="29">
        <v>34809206</v>
      </c>
      <c r="P45" s="32">
        <f t="shared" si="0"/>
        <v>77480353</v>
      </c>
      <c r="Q45">
        <v>1.5089999999999999</v>
      </c>
      <c r="R45" s="33">
        <f t="shared" si="1"/>
        <v>116917852.67699999</v>
      </c>
    </row>
    <row r="46" spans="1:18" x14ac:dyDescent="0.2">
      <c r="A46" s="38">
        <v>34335</v>
      </c>
      <c r="B46" s="36" t="s">
        <v>413</v>
      </c>
      <c r="C46" s="37">
        <v>30942903</v>
      </c>
      <c r="D46" s="28" t="s">
        <v>410</v>
      </c>
      <c r="E46" s="29">
        <v>8861611</v>
      </c>
      <c r="F46" s="28" t="s">
        <v>413</v>
      </c>
      <c r="G46" s="29">
        <v>30942903</v>
      </c>
      <c r="H46" s="28" t="s">
        <v>418</v>
      </c>
      <c r="I46" s="29">
        <v>586389</v>
      </c>
      <c r="J46" s="28" t="s">
        <v>419</v>
      </c>
      <c r="K46" s="29">
        <v>9795935</v>
      </c>
      <c r="L46" s="28" t="s">
        <v>420</v>
      </c>
      <c r="M46" s="29">
        <v>250262</v>
      </c>
      <c r="N46" s="28" t="s">
        <v>423</v>
      </c>
      <c r="O46" s="29">
        <v>35038014</v>
      </c>
      <c r="P46" s="32">
        <f t="shared" si="0"/>
        <v>116418017</v>
      </c>
      <c r="Q46">
        <v>1.4710000000000001</v>
      </c>
      <c r="R46" s="33">
        <f t="shared" si="1"/>
        <v>171250903.007</v>
      </c>
    </row>
    <row r="47" spans="1:18" x14ac:dyDescent="0.2">
      <c r="A47" s="38">
        <v>34700</v>
      </c>
      <c r="B47" s="36" t="s">
        <v>413</v>
      </c>
      <c r="C47" s="37">
        <v>37825875</v>
      </c>
      <c r="D47" s="28" t="s">
        <v>410</v>
      </c>
      <c r="E47" s="29">
        <v>7750464</v>
      </c>
      <c r="F47" s="28" t="s">
        <v>413</v>
      </c>
      <c r="G47" s="29">
        <v>37825875</v>
      </c>
      <c r="H47" s="28" t="s">
        <v>418</v>
      </c>
      <c r="I47" s="29">
        <v>511885</v>
      </c>
      <c r="J47" s="28" t="s">
        <v>419</v>
      </c>
      <c r="K47" s="29">
        <v>5699605</v>
      </c>
      <c r="L47" s="28" t="s">
        <v>420</v>
      </c>
      <c r="M47" s="29">
        <v>55845</v>
      </c>
      <c r="N47" s="28" t="s">
        <v>423</v>
      </c>
      <c r="O47" s="29">
        <v>53588180</v>
      </c>
      <c r="P47" s="32">
        <f t="shared" si="0"/>
        <v>143257729</v>
      </c>
      <c r="Q47">
        <v>1.431</v>
      </c>
      <c r="R47" s="33">
        <f t="shared" si="1"/>
        <v>205001810.199</v>
      </c>
    </row>
    <row r="48" spans="1:18" x14ac:dyDescent="0.2">
      <c r="A48" s="38">
        <v>35065</v>
      </c>
      <c r="B48" s="36" t="s">
        <v>413</v>
      </c>
      <c r="C48" s="37">
        <v>30811480</v>
      </c>
      <c r="D48" s="28" t="s">
        <v>410</v>
      </c>
      <c r="E48" s="29">
        <v>9741733</v>
      </c>
      <c r="F48" s="28" t="s">
        <v>413</v>
      </c>
      <c r="G48" s="29">
        <v>30811480</v>
      </c>
      <c r="H48" s="28" t="s">
        <v>418</v>
      </c>
      <c r="I48" s="29">
        <v>1383772</v>
      </c>
      <c r="J48" s="28" t="s">
        <v>419</v>
      </c>
      <c r="K48" s="29">
        <v>14911980</v>
      </c>
      <c r="L48" s="28" t="s">
        <v>420</v>
      </c>
      <c r="M48" s="29">
        <v>50878</v>
      </c>
      <c r="N48" s="28" t="s">
        <v>423</v>
      </c>
      <c r="O48" s="29">
        <v>28201591</v>
      </c>
      <c r="P48" s="32">
        <f t="shared" si="0"/>
        <v>115912914</v>
      </c>
      <c r="Q48">
        <v>1.39</v>
      </c>
      <c r="R48" s="33">
        <f t="shared" si="1"/>
        <v>161118950.45999998</v>
      </c>
    </row>
    <row r="49" spans="1:18" x14ac:dyDescent="0.2">
      <c r="A49" s="38">
        <v>35431</v>
      </c>
      <c r="B49" s="36" t="s">
        <v>413</v>
      </c>
      <c r="C49" s="37">
        <v>32709984</v>
      </c>
      <c r="D49" s="28" t="s">
        <v>410</v>
      </c>
      <c r="E49" s="29">
        <v>8008363</v>
      </c>
      <c r="F49" s="28" t="s">
        <v>413</v>
      </c>
      <c r="G49" s="29">
        <v>32709984</v>
      </c>
      <c r="H49" s="28" t="s">
        <v>418</v>
      </c>
      <c r="I49" s="29">
        <v>1225480</v>
      </c>
      <c r="J49" s="28" t="s">
        <v>419</v>
      </c>
      <c r="K49" s="29">
        <v>2055488</v>
      </c>
      <c r="L49" s="28" t="s">
        <v>420</v>
      </c>
      <c r="M49" s="29">
        <v>457657</v>
      </c>
      <c r="N49" s="28" t="s">
        <v>423</v>
      </c>
      <c r="O49" s="29">
        <v>40619770</v>
      </c>
      <c r="P49" s="32">
        <f t="shared" si="0"/>
        <v>117786726</v>
      </c>
      <c r="Q49">
        <v>1.359</v>
      </c>
      <c r="R49" s="33">
        <f t="shared" si="1"/>
        <v>160072160.634</v>
      </c>
    </row>
    <row r="50" spans="1:18" x14ac:dyDescent="0.2">
      <c r="A50" s="38">
        <v>35796</v>
      </c>
      <c r="B50" s="36" t="s">
        <v>413</v>
      </c>
      <c r="C50" s="37">
        <v>21097364</v>
      </c>
      <c r="D50" s="28" t="s">
        <v>410</v>
      </c>
      <c r="E50" s="29">
        <v>4657135</v>
      </c>
      <c r="F50" s="28" t="s">
        <v>413</v>
      </c>
      <c r="G50" s="29">
        <v>21097364</v>
      </c>
      <c r="H50" s="28" t="s">
        <v>418</v>
      </c>
      <c r="I50" s="29">
        <v>1340149</v>
      </c>
      <c r="J50" s="28" t="s">
        <v>419</v>
      </c>
      <c r="K50" s="29">
        <v>3002987</v>
      </c>
      <c r="L50" s="28" t="s">
        <v>420</v>
      </c>
      <c r="M50" s="29">
        <v>250331</v>
      </c>
      <c r="N50" s="28" t="s">
        <v>423</v>
      </c>
      <c r="O50" s="29">
        <v>39310266</v>
      </c>
      <c r="P50" s="32">
        <f t="shared" si="0"/>
        <v>90755596</v>
      </c>
      <c r="Q50">
        <v>1.3380000000000001</v>
      </c>
      <c r="R50" s="33">
        <f t="shared" si="1"/>
        <v>121430987.44800001</v>
      </c>
    </row>
    <row r="51" spans="1:18" x14ac:dyDescent="0.2">
      <c r="A51" s="38">
        <v>36161</v>
      </c>
      <c r="B51" s="36" t="s">
        <v>413</v>
      </c>
      <c r="C51" s="37">
        <v>13698530</v>
      </c>
      <c r="D51" s="28" t="s">
        <v>410</v>
      </c>
      <c r="E51" s="29">
        <v>11597735</v>
      </c>
      <c r="F51" s="28" t="s">
        <v>413</v>
      </c>
      <c r="G51" s="29">
        <v>13698530</v>
      </c>
      <c r="H51" s="28" t="s">
        <v>418</v>
      </c>
      <c r="I51" s="29">
        <v>1761396</v>
      </c>
      <c r="J51" s="28" t="s">
        <v>419</v>
      </c>
      <c r="K51" s="29">
        <v>4240180</v>
      </c>
      <c r="L51" s="28" t="s">
        <v>420</v>
      </c>
      <c r="M51" s="29">
        <v>357830</v>
      </c>
      <c r="N51" s="28" t="s">
        <v>423</v>
      </c>
      <c r="O51" s="29">
        <v>52613374</v>
      </c>
      <c r="P51" s="32">
        <f t="shared" si="0"/>
        <v>97967575</v>
      </c>
      <c r="Q51">
        <v>1.3089999999999999</v>
      </c>
      <c r="R51" s="33">
        <f t="shared" si="1"/>
        <v>128239555.675</v>
      </c>
    </row>
    <row r="52" spans="1:18" x14ac:dyDescent="0.2">
      <c r="A52" s="38">
        <v>36526</v>
      </c>
      <c r="B52" s="36" t="s">
        <v>413</v>
      </c>
      <c r="C52" s="37">
        <v>7529547</v>
      </c>
      <c r="D52" s="28" t="s">
        <v>410</v>
      </c>
      <c r="E52" s="29">
        <v>22893558</v>
      </c>
      <c r="F52" s="28" t="s">
        <v>413</v>
      </c>
      <c r="G52" s="29">
        <v>7529547</v>
      </c>
      <c r="J52" s="28" t="s">
        <v>419</v>
      </c>
      <c r="K52" s="29">
        <v>9452998</v>
      </c>
      <c r="L52" s="28" t="s">
        <v>420</v>
      </c>
      <c r="M52" s="29">
        <v>861488</v>
      </c>
      <c r="N52" s="28" t="s">
        <v>423</v>
      </c>
      <c r="O52" s="29">
        <v>43846006</v>
      </c>
      <c r="P52" s="32">
        <f t="shared" si="0"/>
        <v>92113144</v>
      </c>
      <c r="Q52">
        <v>1.226</v>
      </c>
      <c r="R52" s="33">
        <f t="shared" si="1"/>
        <v>112930714.544</v>
      </c>
    </row>
    <row r="53" spans="1:18" x14ac:dyDescent="0.2">
      <c r="A53" s="38">
        <v>36892</v>
      </c>
      <c r="B53" s="36" t="s">
        <v>413</v>
      </c>
      <c r="C53" s="37">
        <v>5182080</v>
      </c>
      <c r="D53" s="28" t="s">
        <v>410</v>
      </c>
      <c r="E53" s="29">
        <v>19345921</v>
      </c>
      <c r="F53" s="28" t="s">
        <v>413</v>
      </c>
      <c r="G53" s="29">
        <v>5182080</v>
      </c>
      <c r="J53" s="28" t="s">
        <v>419</v>
      </c>
      <c r="K53" s="29">
        <v>7297933</v>
      </c>
      <c r="L53" s="28" t="s">
        <v>420</v>
      </c>
      <c r="M53" s="29">
        <v>381627</v>
      </c>
      <c r="N53" s="28" t="s">
        <v>423</v>
      </c>
      <c r="O53" s="29">
        <v>20466425</v>
      </c>
      <c r="P53" s="32">
        <f t="shared" si="0"/>
        <v>57856066</v>
      </c>
      <c r="Q53">
        <v>1.232</v>
      </c>
      <c r="R53" s="33">
        <f t="shared" si="1"/>
        <v>71278673.312000006</v>
      </c>
    </row>
    <row r="54" spans="1:18" x14ac:dyDescent="0.2">
      <c r="A54" s="38">
        <v>37257</v>
      </c>
      <c r="B54" s="36" t="s">
        <v>413</v>
      </c>
      <c r="C54" s="37">
        <v>4403925</v>
      </c>
      <c r="D54" s="28" t="s">
        <v>410</v>
      </c>
      <c r="E54" s="29">
        <v>16236840</v>
      </c>
      <c r="F54" s="28" t="s">
        <v>413</v>
      </c>
      <c r="G54" s="29">
        <v>4403925</v>
      </c>
      <c r="J54" s="28" t="s">
        <v>419</v>
      </c>
      <c r="K54" s="29">
        <v>1150061</v>
      </c>
      <c r="L54" s="28" t="s">
        <v>420</v>
      </c>
      <c r="M54" s="29">
        <v>681257</v>
      </c>
      <c r="N54" s="28" t="s">
        <v>423</v>
      </c>
      <c r="O54" s="29">
        <v>28016111</v>
      </c>
      <c r="P54" s="32">
        <f t="shared" si="0"/>
        <v>54892119</v>
      </c>
      <c r="Q54">
        <v>1.212</v>
      </c>
      <c r="R54" s="33">
        <f t="shared" si="1"/>
        <v>66529248.228</v>
      </c>
    </row>
    <row r="55" spans="1:18" x14ac:dyDescent="0.2">
      <c r="A55" s="38">
        <v>37622</v>
      </c>
      <c r="B55" s="36" t="s">
        <v>413</v>
      </c>
      <c r="C55" s="37">
        <v>3737226</v>
      </c>
      <c r="D55" s="28" t="s">
        <v>410</v>
      </c>
      <c r="E55" s="29">
        <v>14339868</v>
      </c>
      <c r="F55" s="28" t="s">
        <v>413</v>
      </c>
      <c r="G55" s="29">
        <v>3737226</v>
      </c>
      <c r="J55" s="28" t="s">
        <v>419</v>
      </c>
      <c r="K55" s="29">
        <v>4145951</v>
      </c>
      <c r="L55" s="28" t="s">
        <v>420</v>
      </c>
      <c r="M55" s="29">
        <v>522643</v>
      </c>
      <c r="N55" s="28" t="s">
        <v>423</v>
      </c>
      <c r="O55" s="29">
        <v>21259090</v>
      </c>
      <c r="P55" s="32">
        <f t="shared" si="0"/>
        <v>47742004</v>
      </c>
      <c r="Q55">
        <v>1.1850000000000001</v>
      </c>
      <c r="R55" s="33">
        <f t="shared" si="1"/>
        <v>56574274.740000002</v>
      </c>
    </row>
    <row r="56" spans="1:18" x14ac:dyDescent="0.2">
      <c r="A56" s="38">
        <v>37987</v>
      </c>
      <c r="B56" s="36" t="s">
        <v>413</v>
      </c>
      <c r="C56" s="37">
        <v>3578077</v>
      </c>
      <c r="D56" s="28" t="s">
        <v>410</v>
      </c>
      <c r="E56" s="29">
        <v>9227991</v>
      </c>
      <c r="F56" s="28" t="s">
        <v>413</v>
      </c>
      <c r="G56" s="29">
        <v>3578077</v>
      </c>
      <c r="J56" s="28" t="s">
        <v>419</v>
      </c>
      <c r="K56" s="29">
        <v>4416274</v>
      </c>
      <c r="L56" s="28" t="s">
        <v>420</v>
      </c>
      <c r="M56" s="29">
        <v>139168</v>
      </c>
      <c r="N56" s="28" t="s">
        <v>423</v>
      </c>
      <c r="O56" s="29">
        <v>27725627</v>
      </c>
      <c r="P56" s="32">
        <f t="shared" si="0"/>
        <v>48665214</v>
      </c>
      <c r="Q56">
        <v>1.1539999999999999</v>
      </c>
      <c r="R56" s="33">
        <f t="shared" si="1"/>
        <v>56159656.955999993</v>
      </c>
    </row>
    <row r="57" spans="1:18" x14ac:dyDescent="0.2">
      <c r="A57" s="38">
        <v>38353</v>
      </c>
      <c r="B57" s="36" t="s">
        <v>413</v>
      </c>
      <c r="C57" s="37">
        <v>4653268</v>
      </c>
      <c r="D57" s="28" t="s">
        <v>410</v>
      </c>
      <c r="E57" s="29">
        <v>7244468</v>
      </c>
      <c r="F57" s="28" t="s">
        <v>413</v>
      </c>
      <c r="G57" s="29">
        <v>4653268</v>
      </c>
      <c r="J57" s="28" t="s">
        <v>419</v>
      </c>
      <c r="K57" s="29">
        <v>123838</v>
      </c>
      <c r="L57" s="28" t="s">
        <v>420</v>
      </c>
      <c r="M57" s="29">
        <v>289444</v>
      </c>
      <c r="N57" s="28" t="s">
        <v>423</v>
      </c>
      <c r="O57" s="29">
        <v>20583200</v>
      </c>
      <c r="P57" s="32">
        <f t="shared" si="0"/>
        <v>37547486</v>
      </c>
      <c r="Q57">
        <v>1.117</v>
      </c>
      <c r="R57" s="33">
        <f t="shared" si="1"/>
        <v>41940541.862000003</v>
      </c>
    </row>
    <row r="58" spans="1:18" x14ac:dyDescent="0.2">
      <c r="A58" s="38">
        <v>38718</v>
      </c>
      <c r="B58" s="36" t="s">
        <v>413</v>
      </c>
      <c r="C58" s="37">
        <v>2317641</v>
      </c>
      <c r="D58" s="28" t="s">
        <v>410</v>
      </c>
      <c r="E58" s="29">
        <v>5010256</v>
      </c>
      <c r="F58" s="28" t="s">
        <v>413</v>
      </c>
      <c r="G58" s="29">
        <v>2317641</v>
      </c>
      <c r="J58" s="28" t="s">
        <v>419</v>
      </c>
      <c r="K58" s="29">
        <v>4171062</v>
      </c>
      <c r="L58" s="28" t="s">
        <v>420</v>
      </c>
      <c r="M58" s="29">
        <v>308141</v>
      </c>
      <c r="N58" s="28" t="s">
        <v>423</v>
      </c>
      <c r="O58" s="29">
        <v>26965172</v>
      </c>
      <c r="P58" s="32">
        <f t="shared" si="0"/>
        <v>41089913</v>
      </c>
      <c r="Q58">
        <v>1.0820000000000001</v>
      </c>
      <c r="R58" s="33">
        <f t="shared" si="1"/>
        <v>44459285.866000004</v>
      </c>
    </row>
    <row r="59" spans="1:18" x14ac:dyDescent="0.2">
      <c r="A59" s="38">
        <v>39083</v>
      </c>
      <c r="B59" s="36" t="s">
        <v>413</v>
      </c>
      <c r="C59" s="37">
        <v>1835558</v>
      </c>
      <c r="D59" s="28" t="s">
        <v>410</v>
      </c>
      <c r="E59" s="29">
        <v>8638266</v>
      </c>
      <c r="F59" s="28" t="s">
        <v>413</v>
      </c>
      <c r="G59" s="29">
        <v>1835558</v>
      </c>
      <c r="J59" s="28" t="s">
        <v>419</v>
      </c>
      <c r="K59" s="29">
        <v>422441</v>
      </c>
      <c r="L59" s="28" t="s">
        <v>420</v>
      </c>
      <c r="M59" s="29">
        <v>953138</v>
      </c>
      <c r="N59" s="28" t="s">
        <v>423</v>
      </c>
      <c r="O59" s="29">
        <v>31578499</v>
      </c>
      <c r="P59" s="32">
        <f t="shared" si="0"/>
        <v>45263460</v>
      </c>
      <c r="Q59">
        <v>1.052</v>
      </c>
      <c r="R59" s="33">
        <f t="shared" si="1"/>
        <v>47617159.920000002</v>
      </c>
    </row>
    <row r="60" spans="1:18" x14ac:dyDescent="0.2">
      <c r="A60" s="38">
        <v>39448</v>
      </c>
      <c r="B60" s="36" t="s">
        <v>413</v>
      </c>
      <c r="C60" s="37">
        <v>2323238</v>
      </c>
      <c r="D60" s="28" t="s">
        <v>410</v>
      </c>
      <c r="E60" s="29">
        <v>13394466</v>
      </c>
      <c r="F60" s="28" t="s">
        <v>413</v>
      </c>
      <c r="G60" s="29">
        <v>2323238</v>
      </c>
      <c r="J60" s="28" t="s">
        <v>419</v>
      </c>
      <c r="K60" s="29">
        <v>3950929</v>
      </c>
      <c r="L60" s="28" t="s">
        <v>420</v>
      </c>
      <c r="M60" s="29">
        <v>628244</v>
      </c>
      <c r="N60" s="28" t="s">
        <v>423</v>
      </c>
      <c r="O60" s="29">
        <v>28845015</v>
      </c>
      <c r="P60" s="32">
        <f t="shared" si="0"/>
        <v>51465130</v>
      </c>
      <c r="Q60">
        <v>1.0129999999999999</v>
      </c>
      <c r="R60" s="33">
        <f t="shared" si="1"/>
        <v>52134176.689999998</v>
      </c>
    </row>
    <row r="61" spans="1:18" x14ac:dyDescent="0.2">
      <c r="A61" s="38">
        <v>39814</v>
      </c>
      <c r="B61" s="36" t="s">
        <v>413</v>
      </c>
      <c r="C61" s="37">
        <v>3005076</v>
      </c>
      <c r="D61" s="28" t="s">
        <v>410</v>
      </c>
      <c r="E61" s="29">
        <v>7315810</v>
      </c>
      <c r="F61" s="28" t="s">
        <v>413</v>
      </c>
      <c r="G61" s="29">
        <v>3005076</v>
      </c>
      <c r="J61" s="28" t="s">
        <v>419</v>
      </c>
      <c r="K61" s="29">
        <v>2728389</v>
      </c>
      <c r="L61" s="28" t="s">
        <v>420</v>
      </c>
      <c r="M61" s="29">
        <v>383366</v>
      </c>
      <c r="N61" s="28" t="s">
        <v>423</v>
      </c>
      <c r="O61" s="29">
        <v>18824752</v>
      </c>
      <c r="P61" s="32">
        <f t="shared" si="0"/>
        <v>35262469</v>
      </c>
      <c r="Q61">
        <v>1.016</v>
      </c>
      <c r="R61" s="33">
        <f t="shared" si="1"/>
        <v>35826668.504000001</v>
      </c>
    </row>
    <row r="62" spans="1:18" x14ac:dyDescent="0.2">
      <c r="A62" s="38">
        <v>40179</v>
      </c>
      <c r="B62" s="36" t="s">
        <v>413</v>
      </c>
      <c r="C62" s="37">
        <v>2526811</v>
      </c>
      <c r="D62" s="28" t="s">
        <v>410</v>
      </c>
      <c r="E62" s="29">
        <v>11984155</v>
      </c>
      <c r="F62" s="28" t="s">
        <v>413</v>
      </c>
      <c r="G62" s="29">
        <v>2526811</v>
      </c>
      <c r="J62" s="28" t="s">
        <v>419</v>
      </c>
      <c r="K62" s="29">
        <v>1967581</v>
      </c>
      <c r="L62" s="28" t="s">
        <v>420</v>
      </c>
      <c r="M62" s="29">
        <v>916343</v>
      </c>
      <c r="N62" s="28" t="s">
        <v>423</v>
      </c>
      <c r="O62" s="29">
        <v>27270674</v>
      </c>
      <c r="P62" s="32">
        <f t="shared" si="0"/>
        <v>47192375</v>
      </c>
      <c r="Q62">
        <v>1</v>
      </c>
      <c r="R62" s="33">
        <f t="shared" si="1"/>
        <v>47192375</v>
      </c>
    </row>
    <row r="63" spans="1:18" x14ac:dyDescent="0.2">
      <c r="A63" s="38">
        <v>40544</v>
      </c>
      <c r="B63" s="36" t="s">
        <v>413</v>
      </c>
      <c r="C63" s="37">
        <v>3910032</v>
      </c>
      <c r="D63" s="28" t="s">
        <v>410</v>
      </c>
      <c r="E63" s="29">
        <v>15354110</v>
      </c>
      <c r="F63" s="28" t="s">
        <v>413</v>
      </c>
      <c r="G63" s="29">
        <v>3910032</v>
      </c>
      <c r="J63" s="28" t="s">
        <v>419</v>
      </c>
      <c r="K63" s="29">
        <v>1658646</v>
      </c>
      <c r="L63" s="28" t="s">
        <v>420</v>
      </c>
      <c r="M63" s="29">
        <v>886050</v>
      </c>
      <c r="N63" s="28" t="s">
        <v>423</v>
      </c>
      <c r="O63" s="29">
        <v>31398666</v>
      </c>
      <c r="P63" s="32">
        <f t="shared" si="0"/>
        <v>57117536</v>
      </c>
      <c r="Q63" s="6">
        <v>0.97</v>
      </c>
      <c r="R63" s="33">
        <f t="shared" si="1"/>
        <v>55404009.920000002</v>
      </c>
    </row>
    <row r="64" spans="1:18" x14ac:dyDescent="0.2">
      <c r="A64" s="38">
        <v>40909</v>
      </c>
      <c r="B64" s="36" t="s">
        <v>413</v>
      </c>
      <c r="C64" s="37">
        <v>2848598</v>
      </c>
      <c r="D64" s="28" t="s">
        <v>410</v>
      </c>
      <c r="E64" s="29">
        <v>10614610</v>
      </c>
      <c r="F64" s="28" t="s">
        <v>413</v>
      </c>
      <c r="G64" s="29">
        <v>2848598</v>
      </c>
      <c r="J64" s="28" t="s">
        <v>419</v>
      </c>
      <c r="K64" s="29">
        <v>499718</v>
      </c>
      <c r="L64" s="28" t="s">
        <v>420</v>
      </c>
      <c r="M64" s="29">
        <v>1298531</v>
      </c>
      <c r="N64" s="28" t="s">
        <v>423</v>
      </c>
      <c r="O64" s="29">
        <v>37144732</v>
      </c>
      <c r="P64" s="32">
        <f t="shared" si="0"/>
        <v>55254787</v>
      </c>
      <c r="Q64" s="6">
        <v>0.95</v>
      </c>
      <c r="R64" s="33">
        <f t="shared" si="1"/>
        <v>52492047.649999999</v>
      </c>
    </row>
    <row r="65" spans="1:18" x14ac:dyDescent="0.2">
      <c r="A65" s="38">
        <v>41275</v>
      </c>
      <c r="B65" s="36" t="s">
        <v>413</v>
      </c>
      <c r="C65" s="37">
        <v>1955405</v>
      </c>
      <c r="D65" s="28" t="s">
        <v>410</v>
      </c>
      <c r="E65" s="29">
        <v>9561097</v>
      </c>
      <c r="F65" s="28" t="s">
        <v>413</v>
      </c>
      <c r="G65" s="29">
        <v>1955405</v>
      </c>
      <c r="J65" s="28" t="s">
        <v>419</v>
      </c>
      <c r="K65" s="29">
        <v>1997211</v>
      </c>
      <c r="L65" s="28" t="s">
        <v>420</v>
      </c>
      <c r="M65" s="29">
        <v>1862107</v>
      </c>
      <c r="N65" s="28" t="s">
        <v>423</v>
      </c>
      <c r="O65" s="29">
        <v>22640373</v>
      </c>
      <c r="P65" s="32">
        <f t="shared" si="0"/>
        <v>39971598</v>
      </c>
      <c r="Q65" s="6">
        <v>0.94</v>
      </c>
      <c r="R65" s="33">
        <f t="shared" si="1"/>
        <v>37573302.119999997</v>
      </c>
    </row>
    <row r="66" spans="1:18" x14ac:dyDescent="0.2">
      <c r="A66" s="38">
        <v>41640</v>
      </c>
      <c r="B66" s="36" t="s">
        <v>413</v>
      </c>
      <c r="C66" s="37">
        <v>7380743</v>
      </c>
      <c r="D66" s="28" t="s">
        <v>410</v>
      </c>
      <c r="E66" s="29">
        <v>13970940</v>
      </c>
      <c r="F66" s="28" t="s">
        <v>413</v>
      </c>
      <c r="G66" s="29">
        <v>7380743</v>
      </c>
      <c r="J66" s="28" t="s">
        <v>419</v>
      </c>
      <c r="K66" s="29">
        <v>1136985</v>
      </c>
      <c r="L66" s="28" t="s">
        <v>420</v>
      </c>
      <c r="M66" s="29">
        <v>1617805</v>
      </c>
      <c r="N66" s="28" t="s">
        <v>423</v>
      </c>
      <c r="O66" s="29">
        <v>24752230</v>
      </c>
      <c r="P66" s="32">
        <f t="shared" si="0"/>
        <v>56239446</v>
      </c>
      <c r="Q66" s="6">
        <v>0.92</v>
      </c>
      <c r="R66" s="33">
        <f t="shared" si="1"/>
        <v>51740290.32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6"/>
  <sheetViews>
    <sheetView workbookViewId="0">
      <selection activeCell="S1" sqref="S1:S66"/>
    </sheetView>
  </sheetViews>
  <sheetFormatPr defaultRowHeight="10.199999999999999" x14ac:dyDescent="0.2"/>
  <cols>
    <col min="1" max="1" width="5" style="30" bestFit="1" customWidth="1"/>
    <col min="2" max="2" width="15.5703125" style="30" customWidth="1"/>
    <col min="3" max="3" width="24.28515625" style="30" bestFit="1" customWidth="1"/>
    <col min="4" max="4" width="12.140625" style="32" bestFit="1" customWidth="1"/>
    <col min="5" max="5" width="5" style="30" bestFit="1" customWidth="1"/>
    <col min="6" max="6" width="16.5703125" style="30" bestFit="1" customWidth="1"/>
    <col min="7" max="7" width="12.140625" style="32" bestFit="1" customWidth="1"/>
    <col min="8" max="8" width="5" style="30" bestFit="1" customWidth="1"/>
    <col min="9" max="9" width="13.7109375" style="30" bestFit="1" customWidth="1"/>
    <col min="10" max="10" width="11.140625" style="32" bestFit="1" customWidth="1"/>
    <col min="11" max="11" width="5" style="30" bestFit="1" customWidth="1"/>
    <col min="12" max="12" width="20.28515625" style="30" bestFit="1" customWidth="1"/>
    <col min="13" max="13" width="12.7109375" style="33" bestFit="1" customWidth="1"/>
    <col min="14" max="14" width="5" style="30" bestFit="1" customWidth="1"/>
    <col min="15" max="15" width="15.28515625" style="30" bestFit="1" customWidth="1"/>
    <col min="16" max="16" width="12.140625" style="32" bestFit="1" customWidth="1"/>
    <col min="17" max="17" width="19.5703125" style="32" customWidth="1"/>
    <col min="18" max="18" width="9.140625" style="30"/>
    <col min="19" max="19" width="17.7109375" style="32" customWidth="1"/>
    <col min="20" max="16384" width="9.140625" style="30"/>
  </cols>
  <sheetData>
    <row r="1" spans="1:19" x14ac:dyDescent="0.2">
      <c r="A1" s="30" t="s">
        <v>2</v>
      </c>
      <c r="B1" s="30" t="s">
        <v>2</v>
      </c>
      <c r="Q1" s="32" t="s">
        <v>564</v>
      </c>
      <c r="R1" s="30" t="s">
        <v>565</v>
      </c>
      <c r="S1" s="32" t="s">
        <v>566</v>
      </c>
    </row>
    <row r="2" spans="1:19" x14ac:dyDescent="0.2">
      <c r="A2" s="28">
        <v>1950</v>
      </c>
      <c r="B2" s="35">
        <v>18264</v>
      </c>
      <c r="C2" s="28" t="s">
        <v>413</v>
      </c>
      <c r="D2" s="31">
        <v>33112304</v>
      </c>
      <c r="Q2" s="32">
        <f>+SUM(D2,G2,J2,M2,P2)</f>
        <v>33112304</v>
      </c>
      <c r="R2">
        <v>9.048</v>
      </c>
      <c r="S2" s="33">
        <f>SUM(Q2*R2)</f>
        <v>299600126.59200001</v>
      </c>
    </row>
    <row r="3" spans="1:19" x14ac:dyDescent="0.2">
      <c r="A3" s="28">
        <v>1951</v>
      </c>
      <c r="B3" s="35">
        <v>18629</v>
      </c>
      <c r="C3" s="28" t="s">
        <v>413</v>
      </c>
      <c r="D3" s="31">
        <v>44136151</v>
      </c>
      <c r="Q3" s="32">
        <f t="shared" ref="Q3:Q45" si="0">+SUM(D3,G3,J3,M3,P3)</f>
        <v>44136151</v>
      </c>
      <c r="R3">
        <v>8.3870000000000005</v>
      </c>
      <c r="S3" s="33">
        <f t="shared" ref="S3:S45" si="1">SUM(Q3*R3)</f>
        <v>370169898.43700004</v>
      </c>
    </row>
    <row r="4" spans="1:19" x14ac:dyDescent="0.2">
      <c r="A4" s="28">
        <v>1952</v>
      </c>
      <c r="B4" s="35">
        <v>18994</v>
      </c>
      <c r="C4" s="28" t="s">
        <v>413</v>
      </c>
      <c r="D4" s="31">
        <v>48170013</v>
      </c>
      <c r="Q4" s="32">
        <f t="shared" si="0"/>
        <v>48170013</v>
      </c>
      <c r="R4">
        <v>8.2279999999999998</v>
      </c>
      <c r="S4" s="33">
        <f t="shared" si="1"/>
        <v>396342866.96399999</v>
      </c>
    </row>
    <row r="5" spans="1:19" x14ac:dyDescent="0.2">
      <c r="A5" s="28">
        <v>1953</v>
      </c>
      <c r="B5" s="35">
        <v>19360</v>
      </c>
      <c r="C5" s="28" t="s">
        <v>413</v>
      </c>
      <c r="D5" s="31">
        <v>66336326</v>
      </c>
      <c r="Q5" s="32">
        <f t="shared" si="0"/>
        <v>66336326</v>
      </c>
      <c r="R5">
        <v>8.1669999999999998</v>
      </c>
      <c r="S5" s="33">
        <f t="shared" si="1"/>
        <v>541768774.44200003</v>
      </c>
    </row>
    <row r="6" spans="1:19" x14ac:dyDescent="0.2">
      <c r="A6" s="28">
        <v>1954</v>
      </c>
      <c r="B6" s="35">
        <v>19725</v>
      </c>
      <c r="C6" s="28" t="s">
        <v>413</v>
      </c>
      <c r="D6" s="31">
        <v>53651631</v>
      </c>
      <c r="Q6" s="32">
        <f t="shared" si="0"/>
        <v>53651631</v>
      </c>
      <c r="R6">
        <v>8.1059999999999999</v>
      </c>
      <c r="S6" s="33">
        <f t="shared" si="1"/>
        <v>434900120.88599998</v>
      </c>
    </row>
    <row r="7" spans="1:19" x14ac:dyDescent="0.2">
      <c r="A7" s="28">
        <v>1955</v>
      </c>
      <c r="B7" s="35">
        <v>20090</v>
      </c>
      <c r="C7" s="28" t="s">
        <v>413</v>
      </c>
      <c r="D7" s="31">
        <v>54465210</v>
      </c>
      <c r="Q7" s="32">
        <f t="shared" si="0"/>
        <v>54465210</v>
      </c>
      <c r="R7">
        <v>8.1359999999999992</v>
      </c>
      <c r="S7" s="33">
        <f t="shared" si="1"/>
        <v>443128948.55999994</v>
      </c>
    </row>
    <row r="8" spans="1:19" x14ac:dyDescent="0.2">
      <c r="A8" s="28">
        <v>1956</v>
      </c>
      <c r="B8" s="35">
        <v>20455</v>
      </c>
      <c r="C8" s="28" t="s">
        <v>413</v>
      </c>
      <c r="D8" s="31">
        <v>62500789</v>
      </c>
      <c r="Q8" s="32">
        <f t="shared" si="0"/>
        <v>62500789</v>
      </c>
      <c r="R8">
        <v>8.0169999999999995</v>
      </c>
      <c r="S8" s="33">
        <f t="shared" si="1"/>
        <v>501068825.41299999</v>
      </c>
    </row>
    <row r="9" spans="1:19" x14ac:dyDescent="0.2">
      <c r="A9" s="28">
        <v>1957</v>
      </c>
      <c r="B9" s="35">
        <v>20821</v>
      </c>
      <c r="C9" s="28" t="s">
        <v>413</v>
      </c>
      <c r="D9" s="31">
        <v>63289115</v>
      </c>
      <c r="Q9" s="32">
        <f t="shared" si="0"/>
        <v>63289115</v>
      </c>
      <c r="R9">
        <v>7.76</v>
      </c>
      <c r="S9" s="33">
        <f t="shared" si="1"/>
        <v>491123532.39999998</v>
      </c>
    </row>
    <row r="10" spans="1:19" x14ac:dyDescent="0.2">
      <c r="A10" s="28">
        <v>1958</v>
      </c>
      <c r="B10" s="35">
        <v>21186</v>
      </c>
      <c r="C10" s="28" t="s">
        <v>413</v>
      </c>
      <c r="D10" s="31">
        <v>63871917</v>
      </c>
      <c r="Q10" s="32">
        <f t="shared" si="0"/>
        <v>63871917</v>
      </c>
      <c r="R10">
        <v>7.5449999999999999</v>
      </c>
      <c r="S10" s="33">
        <f t="shared" si="1"/>
        <v>481913613.76499999</v>
      </c>
    </row>
    <row r="11" spans="1:19" x14ac:dyDescent="0.2">
      <c r="A11" s="28">
        <v>1959</v>
      </c>
      <c r="B11" s="35">
        <v>21551</v>
      </c>
      <c r="C11" s="28" t="s">
        <v>413</v>
      </c>
      <c r="D11" s="31">
        <v>50347142</v>
      </c>
      <c r="Q11" s="32">
        <f t="shared" si="0"/>
        <v>50347142</v>
      </c>
      <c r="R11">
        <v>7.4930000000000003</v>
      </c>
      <c r="S11" s="33">
        <f t="shared" si="1"/>
        <v>377251135.00600004</v>
      </c>
    </row>
    <row r="12" spans="1:19" x14ac:dyDescent="0.2">
      <c r="A12" s="28">
        <v>1960</v>
      </c>
      <c r="B12" s="35">
        <v>21916</v>
      </c>
      <c r="C12" s="28" t="s">
        <v>413</v>
      </c>
      <c r="D12" s="31">
        <v>57631895</v>
      </c>
      <c r="Q12" s="32">
        <f t="shared" si="0"/>
        <v>57631895</v>
      </c>
      <c r="R12">
        <v>7.367</v>
      </c>
      <c r="S12" s="33">
        <f t="shared" si="1"/>
        <v>424574170.46499997</v>
      </c>
    </row>
    <row r="13" spans="1:19" x14ac:dyDescent="0.2">
      <c r="A13" s="28">
        <v>1961</v>
      </c>
      <c r="B13" s="35">
        <v>22282</v>
      </c>
      <c r="C13" s="28" t="s">
        <v>413</v>
      </c>
      <c r="D13" s="31">
        <v>43649717</v>
      </c>
      <c r="Q13" s="32">
        <f t="shared" si="0"/>
        <v>43649717</v>
      </c>
      <c r="R13">
        <v>7.2930000000000001</v>
      </c>
      <c r="S13" s="33">
        <f t="shared" si="1"/>
        <v>318337386.08100003</v>
      </c>
    </row>
    <row r="14" spans="1:19" x14ac:dyDescent="0.2">
      <c r="A14" s="28">
        <v>1962</v>
      </c>
      <c r="B14" s="35">
        <v>22647</v>
      </c>
      <c r="C14" s="28"/>
      <c r="D14" s="31"/>
      <c r="E14" s="28">
        <v>1962</v>
      </c>
      <c r="F14" s="28" t="s">
        <v>410</v>
      </c>
      <c r="G14" s="31">
        <v>27190604</v>
      </c>
      <c r="H14" s="28">
        <v>1962</v>
      </c>
      <c r="I14" s="28" t="s">
        <v>418</v>
      </c>
      <c r="J14" s="31">
        <v>20735236</v>
      </c>
      <c r="K14" s="28">
        <v>1962</v>
      </c>
      <c r="L14" s="28" t="s">
        <v>420</v>
      </c>
      <c r="M14" s="34">
        <v>4336</v>
      </c>
      <c r="N14" s="28">
        <v>1962</v>
      </c>
      <c r="O14" s="28" t="s">
        <v>423</v>
      </c>
      <c r="P14" s="31">
        <v>14563386</v>
      </c>
      <c r="Q14" s="32">
        <f t="shared" si="0"/>
        <v>62493562</v>
      </c>
      <c r="R14">
        <v>7.22</v>
      </c>
      <c r="S14" s="33">
        <f t="shared" si="1"/>
        <v>451203517.63999999</v>
      </c>
    </row>
    <row r="15" spans="1:19" x14ac:dyDescent="0.2">
      <c r="A15" s="28">
        <v>1963</v>
      </c>
      <c r="B15" s="35">
        <v>23012</v>
      </c>
      <c r="C15" s="28"/>
      <c r="D15" s="31"/>
      <c r="E15" s="28">
        <v>1963</v>
      </c>
      <c r="F15" s="28" t="s">
        <v>410</v>
      </c>
      <c r="G15" s="31">
        <v>28134298</v>
      </c>
      <c r="H15" s="28">
        <v>1963</v>
      </c>
      <c r="I15" s="28" t="s">
        <v>418</v>
      </c>
      <c r="J15" s="31">
        <v>17835303</v>
      </c>
      <c r="K15" s="28">
        <v>1963</v>
      </c>
      <c r="L15" s="28" t="s">
        <v>420</v>
      </c>
      <c r="M15" s="34">
        <v>3641</v>
      </c>
      <c r="N15" s="28">
        <v>1963</v>
      </c>
      <c r="O15" s="28" t="s">
        <v>423</v>
      </c>
      <c r="P15" s="31">
        <v>19824468</v>
      </c>
      <c r="Q15" s="32">
        <f t="shared" si="0"/>
        <v>65797710</v>
      </c>
      <c r="R15">
        <v>7.1260000000000003</v>
      </c>
      <c r="S15" s="33">
        <f t="shared" si="1"/>
        <v>468874481.46000004</v>
      </c>
    </row>
    <row r="16" spans="1:19" x14ac:dyDescent="0.2">
      <c r="A16" s="28">
        <v>1964</v>
      </c>
      <c r="B16" s="35">
        <v>23377</v>
      </c>
      <c r="C16" s="28"/>
      <c r="D16" s="31"/>
      <c r="E16" s="28">
        <v>1964</v>
      </c>
      <c r="F16" s="28" t="s">
        <v>410</v>
      </c>
      <c r="G16" s="31">
        <v>23976593</v>
      </c>
      <c r="H16" s="28">
        <v>1964</v>
      </c>
      <c r="I16" s="28" t="s">
        <v>418</v>
      </c>
      <c r="J16" s="31">
        <v>19476102</v>
      </c>
      <c r="K16" s="28">
        <v>1964</v>
      </c>
      <c r="L16" s="28" t="s">
        <v>420</v>
      </c>
      <c r="M16" s="34">
        <v>2690</v>
      </c>
      <c r="N16" s="28">
        <v>1964</v>
      </c>
      <c r="O16" s="28" t="s">
        <v>423</v>
      </c>
      <c r="P16" s="31">
        <v>24332988</v>
      </c>
      <c r="Q16" s="32">
        <f t="shared" si="0"/>
        <v>67788373</v>
      </c>
      <c r="R16">
        <v>7.0339999999999998</v>
      </c>
      <c r="S16" s="33">
        <f t="shared" si="1"/>
        <v>476823415.68199998</v>
      </c>
    </row>
    <row r="17" spans="1:19" x14ac:dyDescent="0.2">
      <c r="A17" s="28">
        <v>1965</v>
      </c>
      <c r="B17" s="35">
        <v>23743</v>
      </c>
      <c r="C17" s="28" t="s">
        <v>413</v>
      </c>
      <c r="D17" s="31">
        <v>681566</v>
      </c>
      <c r="E17" s="28">
        <v>1965</v>
      </c>
      <c r="F17" s="28" t="s">
        <v>410</v>
      </c>
      <c r="G17" s="31">
        <v>35442501</v>
      </c>
      <c r="H17" s="28">
        <v>1965</v>
      </c>
      <c r="I17" s="28" t="s">
        <v>418</v>
      </c>
      <c r="J17" s="31">
        <v>15365065</v>
      </c>
      <c r="K17" s="28">
        <v>1965</v>
      </c>
      <c r="L17" s="28" t="s">
        <v>420</v>
      </c>
      <c r="M17" s="34">
        <v>10511</v>
      </c>
      <c r="N17" s="28">
        <v>1965</v>
      </c>
      <c r="O17" s="28" t="s">
        <v>423</v>
      </c>
      <c r="P17" s="31">
        <v>19084474</v>
      </c>
      <c r="Q17" s="32">
        <f t="shared" si="0"/>
        <v>70584117</v>
      </c>
      <c r="R17">
        <v>6.9219999999999997</v>
      </c>
      <c r="S17" s="33">
        <f t="shared" si="1"/>
        <v>488583257.87399995</v>
      </c>
    </row>
    <row r="18" spans="1:19" x14ac:dyDescent="0.2">
      <c r="A18" s="28">
        <v>1966</v>
      </c>
      <c r="B18" s="35">
        <v>24108</v>
      </c>
      <c r="C18" s="28" t="s">
        <v>413</v>
      </c>
      <c r="D18" s="31">
        <v>553288</v>
      </c>
      <c r="E18" s="28">
        <v>1966</v>
      </c>
      <c r="F18" s="28" t="s">
        <v>410</v>
      </c>
      <c r="G18" s="31">
        <v>48011906</v>
      </c>
      <c r="H18" s="28">
        <v>1966</v>
      </c>
      <c r="I18" s="28" t="s">
        <v>418</v>
      </c>
      <c r="J18" s="31">
        <v>12438348</v>
      </c>
      <c r="K18" s="28">
        <v>1966</v>
      </c>
      <c r="L18" s="28" t="s">
        <v>420</v>
      </c>
      <c r="M18" s="34">
        <v>17237</v>
      </c>
      <c r="N18" s="28">
        <v>1966</v>
      </c>
      <c r="O18" s="28" t="s">
        <v>423</v>
      </c>
      <c r="P18" s="31">
        <v>21435767</v>
      </c>
      <c r="Q18" s="32">
        <f t="shared" si="0"/>
        <v>82456546</v>
      </c>
      <c r="R18">
        <v>6.73</v>
      </c>
      <c r="S18" s="33">
        <f t="shared" si="1"/>
        <v>554932554.58000004</v>
      </c>
    </row>
    <row r="19" spans="1:19" x14ac:dyDescent="0.2">
      <c r="A19" s="28">
        <v>1967</v>
      </c>
      <c r="B19" s="35">
        <v>24473</v>
      </c>
      <c r="C19" s="28" t="s">
        <v>413</v>
      </c>
      <c r="D19" s="31">
        <v>1587513</v>
      </c>
      <c r="E19" s="28">
        <v>1967</v>
      </c>
      <c r="F19" s="28" t="s">
        <v>410</v>
      </c>
      <c r="G19" s="31">
        <v>59807186</v>
      </c>
      <c r="H19" s="28">
        <v>1967</v>
      </c>
      <c r="I19" s="28" t="s">
        <v>418</v>
      </c>
      <c r="J19" s="31">
        <v>9749757</v>
      </c>
      <c r="K19" s="28">
        <v>1967</v>
      </c>
      <c r="L19" s="28" t="s">
        <v>420</v>
      </c>
      <c r="M19" s="34">
        <v>28164</v>
      </c>
      <c r="N19" s="28">
        <v>1967</v>
      </c>
      <c r="O19" s="28" t="s">
        <v>423</v>
      </c>
      <c r="P19" s="31">
        <v>17906722</v>
      </c>
      <c r="Q19" s="32">
        <f t="shared" si="0"/>
        <v>89079342</v>
      </c>
      <c r="R19">
        <v>6.5289999999999999</v>
      </c>
      <c r="S19" s="33">
        <f t="shared" si="1"/>
        <v>581599023.91799998</v>
      </c>
    </row>
    <row r="20" spans="1:19" x14ac:dyDescent="0.2">
      <c r="A20" s="28">
        <v>1968</v>
      </c>
      <c r="B20" s="35">
        <v>24838</v>
      </c>
      <c r="C20" s="28" t="s">
        <v>413</v>
      </c>
      <c r="D20" s="31">
        <v>986736</v>
      </c>
      <c r="E20" s="28">
        <v>1968</v>
      </c>
      <c r="F20" s="28" t="s">
        <v>410</v>
      </c>
      <c r="G20" s="31">
        <v>56591986</v>
      </c>
      <c r="H20" s="28">
        <v>1968</v>
      </c>
      <c r="I20" s="28" t="s">
        <v>418</v>
      </c>
      <c r="J20" s="31">
        <v>13080254</v>
      </c>
      <c r="K20" s="28">
        <v>1968</v>
      </c>
      <c r="L20" s="28" t="s">
        <v>420</v>
      </c>
      <c r="M20" s="34">
        <v>63434</v>
      </c>
      <c r="N20" s="28">
        <v>1968</v>
      </c>
      <c r="O20" s="28" t="s">
        <v>423</v>
      </c>
      <c r="P20" s="31">
        <v>24618533</v>
      </c>
      <c r="Q20" s="32">
        <f t="shared" si="0"/>
        <v>95340943</v>
      </c>
      <c r="R20">
        <v>6.266</v>
      </c>
      <c r="S20" s="33">
        <f t="shared" si="1"/>
        <v>597406348.83800006</v>
      </c>
    </row>
    <row r="21" spans="1:19" x14ac:dyDescent="0.2">
      <c r="A21" s="28">
        <v>1969</v>
      </c>
      <c r="B21" s="35">
        <v>25204</v>
      </c>
      <c r="C21" s="28" t="s">
        <v>413</v>
      </c>
      <c r="D21" s="31">
        <v>1242446</v>
      </c>
      <c r="E21" s="28">
        <v>1969</v>
      </c>
      <c r="F21" s="28" t="s">
        <v>410</v>
      </c>
      <c r="G21" s="31">
        <v>51242561</v>
      </c>
      <c r="H21" s="28">
        <v>1969</v>
      </c>
      <c r="I21" s="28" t="s">
        <v>418</v>
      </c>
      <c r="J21" s="31">
        <v>12058117</v>
      </c>
      <c r="K21" s="28">
        <v>1969</v>
      </c>
      <c r="L21" s="28" t="s">
        <v>420</v>
      </c>
      <c r="M21" s="34">
        <v>250108</v>
      </c>
      <c r="N21" s="28">
        <v>1969</v>
      </c>
      <c r="O21" s="28" t="s">
        <v>423</v>
      </c>
      <c r="P21" s="31">
        <v>36137938</v>
      </c>
      <c r="Q21" s="32">
        <f t="shared" si="0"/>
        <v>100931170</v>
      </c>
      <c r="R21">
        <v>5.9420000000000002</v>
      </c>
      <c r="S21" s="33">
        <f t="shared" si="1"/>
        <v>599733012.13999999</v>
      </c>
    </row>
    <row r="22" spans="1:19" x14ac:dyDescent="0.2">
      <c r="A22" s="28">
        <v>1970</v>
      </c>
      <c r="B22" s="35">
        <v>25569</v>
      </c>
      <c r="C22" s="28" t="s">
        <v>413</v>
      </c>
      <c r="D22" s="31">
        <v>1791207</v>
      </c>
      <c r="E22" s="28">
        <v>1970</v>
      </c>
      <c r="F22" s="28" t="s">
        <v>410</v>
      </c>
      <c r="G22" s="31">
        <v>59346149</v>
      </c>
      <c r="H22" s="28">
        <v>1970</v>
      </c>
      <c r="I22" s="28" t="s">
        <v>418</v>
      </c>
      <c r="J22" s="31">
        <v>11324680</v>
      </c>
      <c r="K22" s="28">
        <v>1970</v>
      </c>
      <c r="L22" s="28" t="s">
        <v>420</v>
      </c>
      <c r="M22" s="34">
        <v>30716</v>
      </c>
      <c r="N22" s="28">
        <v>1970</v>
      </c>
      <c r="O22" s="28" t="s">
        <v>423</v>
      </c>
      <c r="P22" s="31">
        <v>35048513</v>
      </c>
      <c r="Q22" s="32">
        <f t="shared" si="0"/>
        <v>107541265</v>
      </c>
      <c r="R22">
        <v>5.62</v>
      </c>
      <c r="S22" s="33">
        <f t="shared" si="1"/>
        <v>604381909.29999995</v>
      </c>
    </row>
    <row r="23" spans="1:19" x14ac:dyDescent="0.2">
      <c r="A23" s="28">
        <v>1971</v>
      </c>
      <c r="B23" s="35">
        <v>25934</v>
      </c>
      <c r="C23" s="28" t="s">
        <v>413</v>
      </c>
      <c r="D23" s="31">
        <v>1465554</v>
      </c>
      <c r="E23" s="28">
        <v>1971</v>
      </c>
      <c r="F23" s="28" t="s">
        <v>410</v>
      </c>
      <c r="G23" s="31">
        <v>81945738</v>
      </c>
      <c r="H23" s="28">
        <v>1971</v>
      </c>
      <c r="I23" s="28" t="s">
        <v>418</v>
      </c>
      <c r="J23" s="31">
        <v>10698474</v>
      </c>
      <c r="K23" s="28">
        <v>1971</v>
      </c>
      <c r="L23" s="28" t="s">
        <v>420</v>
      </c>
      <c r="M23" s="34">
        <v>56328</v>
      </c>
      <c r="N23" s="28">
        <v>1971</v>
      </c>
      <c r="O23" s="28" t="s">
        <v>423</v>
      </c>
      <c r="P23" s="31">
        <v>41685308</v>
      </c>
      <c r="Q23" s="32">
        <f t="shared" si="0"/>
        <v>135851402</v>
      </c>
      <c r="R23">
        <v>5.3840000000000003</v>
      </c>
      <c r="S23" s="33">
        <f t="shared" si="1"/>
        <v>731423948.36800003</v>
      </c>
    </row>
    <row r="24" spans="1:19" x14ac:dyDescent="0.2">
      <c r="A24" s="28">
        <v>1972</v>
      </c>
      <c r="B24" s="35">
        <v>26299</v>
      </c>
      <c r="C24" s="28" t="s">
        <v>413</v>
      </c>
      <c r="D24" s="31">
        <v>164087221</v>
      </c>
      <c r="E24" s="28">
        <v>1972</v>
      </c>
      <c r="F24" s="28"/>
      <c r="G24" s="31"/>
      <c r="H24" s="28"/>
      <c r="I24" s="28"/>
      <c r="J24" s="31"/>
      <c r="K24" s="28"/>
      <c r="L24" s="28"/>
      <c r="M24" s="34"/>
      <c r="N24" s="28"/>
      <c r="O24" s="28"/>
      <c r="P24" s="31"/>
      <c r="Q24" s="32">
        <f t="shared" si="0"/>
        <v>164087221</v>
      </c>
      <c r="R24">
        <v>5.2169999999999996</v>
      </c>
      <c r="S24" s="33">
        <f t="shared" si="1"/>
        <v>856043031.9569999</v>
      </c>
    </row>
    <row r="25" spans="1:19" x14ac:dyDescent="0.2">
      <c r="A25" s="28">
        <v>1973</v>
      </c>
      <c r="B25" s="35">
        <v>26665</v>
      </c>
      <c r="C25" s="28" t="s">
        <v>413</v>
      </c>
      <c r="D25" s="31">
        <v>171855080</v>
      </c>
      <c r="E25" s="28">
        <v>1973</v>
      </c>
      <c r="F25" s="28"/>
      <c r="G25" s="31"/>
      <c r="H25" s="28"/>
      <c r="I25" s="28"/>
      <c r="J25" s="31"/>
      <c r="K25" s="28"/>
      <c r="L25" s="28"/>
      <c r="M25" s="34"/>
      <c r="N25" s="28"/>
      <c r="O25" s="28"/>
      <c r="P25" s="31"/>
      <c r="Q25" s="32">
        <f t="shared" si="0"/>
        <v>171855080</v>
      </c>
      <c r="R25">
        <v>4.9109999999999996</v>
      </c>
      <c r="S25" s="33">
        <f t="shared" si="1"/>
        <v>843980297.87999988</v>
      </c>
    </row>
    <row r="26" spans="1:19" x14ac:dyDescent="0.2">
      <c r="A26" s="28">
        <v>1974</v>
      </c>
      <c r="B26" s="35">
        <v>27030</v>
      </c>
      <c r="C26" s="28" t="s">
        <v>413</v>
      </c>
      <c r="D26" s="31">
        <v>138041260</v>
      </c>
      <c r="E26" s="28">
        <v>1974</v>
      </c>
      <c r="F26" s="28"/>
      <c r="G26" s="31"/>
      <c r="H26" s="28"/>
      <c r="I26" s="28"/>
      <c r="J26" s="31"/>
      <c r="K26" s="28"/>
      <c r="L26" s="28"/>
      <c r="M26" s="34"/>
      <c r="N26" s="28"/>
      <c r="O26" s="28"/>
      <c r="P26" s="31"/>
      <c r="Q26" s="32">
        <f t="shared" si="0"/>
        <v>138041260</v>
      </c>
      <c r="R26">
        <v>4.423</v>
      </c>
      <c r="S26" s="33">
        <f t="shared" si="1"/>
        <v>610556492.98000002</v>
      </c>
    </row>
    <row r="27" spans="1:19" x14ac:dyDescent="0.2">
      <c r="A27" s="28">
        <v>1975</v>
      </c>
      <c r="B27" s="35">
        <v>27395</v>
      </c>
      <c r="C27" s="28" t="s">
        <v>413</v>
      </c>
      <c r="D27" s="31">
        <v>178336930</v>
      </c>
      <c r="E27" s="28">
        <v>1975</v>
      </c>
      <c r="F27" s="28"/>
      <c r="G27" s="31"/>
      <c r="H27" s="28"/>
      <c r="I27" s="28"/>
      <c r="J27" s="31"/>
      <c r="K27" s="28"/>
      <c r="L27" s="28"/>
      <c r="M27" s="34"/>
      <c r="N27" s="28"/>
      <c r="O27" s="28"/>
      <c r="P27" s="31"/>
      <c r="Q27" s="32">
        <f t="shared" si="0"/>
        <v>178336930</v>
      </c>
      <c r="R27">
        <v>4.0529999999999999</v>
      </c>
      <c r="S27" s="33">
        <f t="shared" si="1"/>
        <v>722799577.28999996</v>
      </c>
    </row>
    <row r="28" spans="1:19" x14ac:dyDescent="0.2">
      <c r="A28" s="28">
        <v>1976</v>
      </c>
      <c r="B28" s="35">
        <v>27760</v>
      </c>
      <c r="C28" s="28" t="s">
        <v>413</v>
      </c>
      <c r="D28" s="31">
        <v>275221940</v>
      </c>
      <c r="E28" s="28">
        <v>1976</v>
      </c>
      <c r="F28" s="28"/>
      <c r="G28" s="31"/>
      <c r="H28" s="28"/>
      <c r="I28" s="28"/>
      <c r="J28" s="31"/>
      <c r="K28" s="28"/>
      <c r="L28" s="28"/>
      <c r="M28" s="34"/>
      <c r="N28" s="28"/>
      <c r="O28" s="28"/>
      <c r="P28" s="31"/>
      <c r="Q28" s="32">
        <f t="shared" si="0"/>
        <v>275221940</v>
      </c>
      <c r="R28">
        <v>3.8319999999999999</v>
      </c>
      <c r="S28" s="33">
        <f t="shared" si="1"/>
        <v>1054650474.0799999</v>
      </c>
    </row>
    <row r="29" spans="1:19" x14ac:dyDescent="0.2">
      <c r="A29" s="28">
        <v>1977</v>
      </c>
      <c r="B29" s="35">
        <v>28126</v>
      </c>
      <c r="C29" s="28" t="s">
        <v>413</v>
      </c>
      <c r="D29" s="31">
        <v>297683812</v>
      </c>
      <c r="E29" s="28">
        <v>1977</v>
      </c>
      <c r="F29" s="28"/>
      <c r="G29" s="31"/>
      <c r="H29" s="28"/>
      <c r="I29" s="28"/>
      <c r="J29" s="31"/>
      <c r="K29" s="28"/>
      <c r="L29" s="28"/>
      <c r="M29" s="34"/>
      <c r="N29" s="28"/>
      <c r="O29" s="28"/>
      <c r="P29" s="31"/>
      <c r="Q29" s="32">
        <f t="shared" si="0"/>
        <v>297683812</v>
      </c>
      <c r="R29">
        <v>3.5979999999999999</v>
      </c>
      <c r="S29" s="33">
        <f t="shared" si="1"/>
        <v>1071066355.576</v>
      </c>
    </row>
    <row r="30" spans="1:19" x14ac:dyDescent="0.2">
      <c r="A30" s="28">
        <v>1978</v>
      </c>
      <c r="B30" s="35">
        <v>28491</v>
      </c>
      <c r="C30" s="28"/>
      <c r="D30" s="31"/>
      <c r="E30" s="28">
        <v>1978</v>
      </c>
      <c r="F30" s="28" t="s">
        <v>410</v>
      </c>
      <c r="G30" s="31">
        <v>166167227</v>
      </c>
      <c r="H30" s="28">
        <v>1978</v>
      </c>
      <c r="I30" s="28" t="s">
        <v>418</v>
      </c>
      <c r="J30" s="31">
        <v>32310573</v>
      </c>
      <c r="K30" s="28">
        <v>1978</v>
      </c>
      <c r="L30" s="28" t="s">
        <v>420</v>
      </c>
      <c r="M30" s="34">
        <v>213038</v>
      </c>
      <c r="N30" s="28">
        <v>1978</v>
      </c>
      <c r="O30" s="28" t="s">
        <v>423</v>
      </c>
      <c r="P30" s="31">
        <v>117790967</v>
      </c>
      <c r="Q30" s="32">
        <f t="shared" si="0"/>
        <v>316481805</v>
      </c>
      <c r="R30" s="26">
        <v>3.3439999999999999</v>
      </c>
      <c r="S30" s="33">
        <f t="shared" si="1"/>
        <v>1058315155.92</v>
      </c>
    </row>
    <row r="31" spans="1:19" x14ac:dyDescent="0.2">
      <c r="A31" s="28">
        <v>1979</v>
      </c>
      <c r="B31" s="35">
        <v>28856</v>
      </c>
      <c r="C31" s="28"/>
      <c r="D31" s="31"/>
      <c r="E31" s="28">
        <v>1979</v>
      </c>
      <c r="F31" s="28" t="s">
        <v>410</v>
      </c>
      <c r="G31" s="31">
        <v>213602427</v>
      </c>
      <c r="H31" s="28">
        <v>1979</v>
      </c>
      <c r="I31" s="28" t="s">
        <v>418</v>
      </c>
      <c r="J31" s="31">
        <v>44658998</v>
      </c>
      <c r="K31" s="28">
        <v>1979</v>
      </c>
      <c r="L31" s="28" t="s">
        <v>420</v>
      </c>
      <c r="M31" s="34">
        <v>512151</v>
      </c>
      <c r="N31" s="28">
        <v>1979</v>
      </c>
      <c r="O31" s="28" t="s">
        <v>423</v>
      </c>
      <c r="P31" s="31">
        <v>122917568</v>
      </c>
      <c r="Q31" s="32">
        <f t="shared" si="0"/>
        <v>381691144</v>
      </c>
      <c r="R31" s="26">
        <v>3.004</v>
      </c>
      <c r="S31" s="33">
        <f t="shared" si="1"/>
        <v>1146600196.576</v>
      </c>
    </row>
    <row r="32" spans="1:19" x14ac:dyDescent="0.2">
      <c r="A32" s="28">
        <v>1980</v>
      </c>
      <c r="B32" s="35">
        <v>29221</v>
      </c>
      <c r="C32" s="28"/>
      <c r="D32" s="31"/>
      <c r="E32" s="28">
        <v>1980</v>
      </c>
      <c r="F32" s="28" t="s">
        <v>410</v>
      </c>
      <c r="G32" s="31">
        <v>185016521</v>
      </c>
      <c r="H32" s="28">
        <v>1980</v>
      </c>
      <c r="I32" s="28" t="s">
        <v>418</v>
      </c>
      <c r="J32" s="31">
        <v>34478967</v>
      </c>
      <c r="K32" s="28">
        <v>1980</v>
      </c>
      <c r="L32" s="28" t="s">
        <v>420</v>
      </c>
      <c r="M32" s="34">
        <v>470190</v>
      </c>
      <c r="N32" s="28">
        <v>1980</v>
      </c>
      <c r="O32" s="28" t="s">
        <v>423</v>
      </c>
      <c r="P32" s="31">
        <v>107351608</v>
      </c>
      <c r="Q32" s="32">
        <f t="shared" si="0"/>
        <v>327317286</v>
      </c>
      <c r="R32">
        <v>2.6459999999999999</v>
      </c>
      <c r="S32" s="33">
        <f t="shared" si="1"/>
        <v>866081538.75599992</v>
      </c>
    </row>
    <row r="33" spans="1:19" x14ac:dyDescent="0.2">
      <c r="A33" s="28">
        <v>1981</v>
      </c>
      <c r="B33" s="35">
        <v>29587</v>
      </c>
      <c r="C33" s="28"/>
      <c r="D33" s="31"/>
      <c r="E33" s="28">
        <v>1981</v>
      </c>
      <c r="F33" s="28" t="s">
        <v>410</v>
      </c>
      <c r="G33" s="31">
        <v>220443699</v>
      </c>
      <c r="H33" s="28">
        <v>1981</v>
      </c>
      <c r="I33" s="28" t="s">
        <v>418</v>
      </c>
      <c r="J33" s="31">
        <v>48835586</v>
      </c>
      <c r="K33" s="28">
        <v>1981</v>
      </c>
      <c r="L33" s="28" t="s">
        <v>420</v>
      </c>
      <c r="M33" s="34">
        <v>258587</v>
      </c>
      <c r="N33" s="28">
        <v>1981</v>
      </c>
      <c r="O33" s="28" t="s">
        <v>423</v>
      </c>
      <c r="P33" s="31">
        <v>129834584</v>
      </c>
      <c r="Q33" s="32">
        <f t="shared" si="0"/>
        <v>399372456</v>
      </c>
      <c r="R33">
        <v>2.399</v>
      </c>
      <c r="S33" s="33">
        <f t="shared" si="1"/>
        <v>958094521.94400001</v>
      </c>
    </row>
    <row r="34" spans="1:19" x14ac:dyDescent="0.2">
      <c r="A34" s="28">
        <v>1982</v>
      </c>
      <c r="B34" s="35">
        <v>29952</v>
      </c>
      <c r="C34" s="28"/>
      <c r="D34" s="31"/>
      <c r="E34" s="28">
        <v>1982</v>
      </c>
      <c r="F34" s="28" t="s">
        <v>410</v>
      </c>
      <c r="G34" s="31">
        <v>240558301</v>
      </c>
      <c r="H34" s="28">
        <v>1982</v>
      </c>
      <c r="I34" s="28" t="s">
        <v>418</v>
      </c>
      <c r="J34" s="31">
        <v>41515481</v>
      </c>
      <c r="K34" s="28">
        <v>1982</v>
      </c>
      <c r="L34" s="28" t="s">
        <v>420</v>
      </c>
      <c r="M34" s="34">
        <v>210818</v>
      </c>
      <c r="N34" s="28">
        <v>1982</v>
      </c>
      <c r="O34" s="28" t="s">
        <v>423</v>
      </c>
      <c r="P34" s="31">
        <v>138986315</v>
      </c>
      <c r="Q34" s="32">
        <f t="shared" si="0"/>
        <v>421270915</v>
      </c>
      <c r="R34">
        <v>2.2599999999999998</v>
      </c>
      <c r="S34" s="33">
        <f t="shared" si="1"/>
        <v>952072267.89999986</v>
      </c>
    </row>
    <row r="35" spans="1:19" x14ac:dyDescent="0.2">
      <c r="A35" s="28">
        <v>1983</v>
      </c>
      <c r="B35" s="35">
        <v>30317</v>
      </c>
      <c r="C35" s="28" t="s">
        <v>413</v>
      </c>
      <c r="D35" s="31">
        <v>290437</v>
      </c>
      <c r="E35" s="28">
        <v>1983</v>
      </c>
      <c r="F35" s="28" t="s">
        <v>410</v>
      </c>
      <c r="G35" s="31">
        <v>215677659</v>
      </c>
      <c r="H35" s="28">
        <v>1983</v>
      </c>
      <c r="I35" s="28" t="s">
        <v>418</v>
      </c>
      <c r="J35" s="31">
        <v>43121657</v>
      </c>
      <c r="K35" s="28">
        <v>1983</v>
      </c>
      <c r="L35" s="28" t="s">
        <v>420</v>
      </c>
      <c r="M35" s="34">
        <v>306364</v>
      </c>
      <c r="N35" s="28">
        <v>1983</v>
      </c>
      <c r="O35" s="28" t="s">
        <v>423</v>
      </c>
      <c r="P35" s="31">
        <v>153072766</v>
      </c>
      <c r="Q35" s="32">
        <f t="shared" si="0"/>
        <v>412468883</v>
      </c>
      <c r="R35">
        <v>2.1890000000000001</v>
      </c>
      <c r="S35" s="33">
        <f t="shared" si="1"/>
        <v>902894384.88699996</v>
      </c>
    </row>
    <row r="36" spans="1:19" x14ac:dyDescent="0.2">
      <c r="A36" s="28">
        <v>1984</v>
      </c>
      <c r="B36" s="35">
        <v>30682</v>
      </c>
      <c r="C36" s="28" t="s">
        <v>413</v>
      </c>
      <c r="D36" s="31">
        <v>259</v>
      </c>
      <c r="E36" s="28">
        <v>1984</v>
      </c>
      <c r="F36" s="28" t="s">
        <v>410</v>
      </c>
      <c r="G36" s="31">
        <v>220536623</v>
      </c>
      <c r="H36" s="28">
        <v>1984</v>
      </c>
      <c r="I36" s="28" t="s">
        <v>418</v>
      </c>
      <c r="J36" s="31">
        <v>41298427</v>
      </c>
      <c r="K36" s="28">
        <v>1984</v>
      </c>
      <c r="L36" s="28" t="s">
        <v>420</v>
      </c>
      <c r="M36" s="34">
        <v>259868</v>
      </c>
      <c r="N36" s="28">
        <v>1984</v>
      </c>
      <c r="O36" s="28" t="s">
        <v>423</v>
      </c>
      <c r="P36" s="31">
        <v>165146353</v>
      </c>
      <c r="Q36" s="32">
        <f t="shared" si="0"/>
        <v>427241530</v>
      </c>
      <c r="R36">
        <v>2.0990000000000002</v>
      </c>
      <c r="S36" s="33">
        <f t="shared" si="1"/>
        <v>896779971.47000003</v>
      </c>
    </row>
    <row r="37" spans="1:19" x14ac:dyDescent="0.2">
      <c r="A37" s="28">
        <v>1985</v>
      </c>
      <c r="B37" s="35">
        <v>31048</v>
      </c>
      <c r="C37" s="28"/>
      <c r="D37" s="31"/>
      <c r="E37" s="28">
        <v>1985</v>
      </c>
      <c r="F37" s="28" t="s">
        <v>410</v>
      </c>
      <c r="G37" s="31">
        <v>196136234</v>
      </c>
      <c r="H37" s="28">
        <v>1985</v>
      </c>
      <c r="I37" s="28" t="s">
        <v>418</v>
      </c>
      <c r="J37" s="31">
        <v>46351637</v>
      </c>
      <c r="K37" s="28">
        <v>1985</v>
      </c>
      <c r="L37" s="28" t="s">
        <v>420</v>
      </c>
      <c r="M37" s="34">
        <v>176</v>
      </c>
      <c r="N37" s="28">
        <v>1985</v>
      </c>
      <c r="O37" s="28" t="s">
        <v>423</v>
      </c>
      <c r="P37" s="31">
        <v>160012283</v>
      </c>
      <c r="Q37" s="32">
        <f t="shared" si="0"/>
        <v>402500330</v>
      </c>
      <c r="R37">
        <v>2.0270000000000001</v>
      </c>
      <c r="S37" s="33">
        <f t="shared" si="1"/>
        <v>815868168.91000009</v>
      </c>
    </row>
    <row r="38" spans="1:19" x14ac:dyDescent="0.2">
      <c r="A38" s="28">
        <v>1986</v>
      </c>
      <c r="B38" s="35">
        <v>31413</v>
      </c>
      <c r="C38" s="28"/>
      <c r="D38" s="31"/>
      <c r="E38" s="28">
        <v>1986</v>
      </c>
      <c r="F38" s="28" t="s">
        <v>410</v>
      </c>
      <c r="G38" s="31">
        <v>293276159</v>
      </c>
      <c r="H38" s="28">
        <v>1986</v>
      </c>
      <c r="I38" s="28" t="s">
        <v>418</v>
      </c>
      <c r="J38" s="31">
        <v>43138570</v>
      </c>
      <c r="K38" s="28">
        <v>1986</v>
      </c>
      <c r="L38" s="28" t="s">
        <v>420</v>
      </c>
      <c r="M38" s="34">
        <v>55622</v>
      </c>
      <c r="N38" s="28">
        <v>1986</v>
      </c>
      <c r="O38" s="28" t="s">
        <v>423</v>
      </c>
      <c r="P38" s="31">
        <v>220680890</v>
      </c>
      <c r="Q38" s="32">
        <f t="shared" si="0"/>
        <v>557151241</v>
      </c>
      <c r="R38">
        <v>1.99</v>
      </c>
      <c r="S38" s="33">
        <f t="shared" si="1"/>
        <v>1108730969.5899999</v>
      </c>
    </row>
    <row r="39" spans="1:19" x14ac:dyDescent="0.2">
      <c r="A39" s="28">
        <v>1987</v>
      </c>
      <c r="B39" s="35">
        <v>31778</v>
      </c>
      <c r="C39" s="28"/>
      <c r="D39" s="31"/>
      <c r="E39" s="28">
        <v>1987</v>
      </c>
      <c r="F39" s="28" t="s">
        <v>410</v>
      </c>
      <c r="G39" s="31">
        <v>267827762</v>
      </c>
      <c r="H39" s="28">
        <v>1987</v>
      </c>
      <c r="I39" s="28" t="s">
        <v>418</v>
      </c>
      <c r="J39" s="31">
        <v>34329063</v>
      </c>
      <c r="K39" s="28">
        <v>1987</v>
      </c>
      <c r="L39" s="28" t="s">
        <v>420</v>
      </c>
      <c r="M39" s="34">
        <v>275977</v>
      </c>
      <c r="N39" s="28">
        <v>1987</v>
      </c>
      <c r="O39" s="28" t="s">
        <v>423</v>
      </c>
      <c r="P39" s="31">
        <v>167487367</v>
      </c>
      <c r="Q39" s="32">
        <f t="shared" si="0"/>
        <v>469920169</v>
      </c>
      <c r="R39">
        <v>1.919</v>
      </c>
      <c r="S39" s="33">
        <f t="shared" si="1"/>
        <v>901776804.31099999</v>
      </c>
    </row>
    <row r="40" spans="1:19" x14ac:dyDescent="0.2">
      <c r="A40" s="28">
        <v>1988</v>
      </c>
      <c r="B40" s="35">
        <v>32143</v>
      </c>
      <c r="C40" s="28"/>
      <c r="D40" s="31"/>
      <c r="E40" s="28">
        <v>1988</v>
      </c>
      <c r="F40" s="28" t="s">
        <v>410</v>
      </c>
      <c r="G40" s="31">
        <v>243830434</v>
      </c>
      <c r="H40" s="28">
        <v>1988</v>
      </c>
      <c r="I40" s="28" t="s">
        <v>418</v>
      </c>
      <c r="J40" s="31">
        <v>29651844</v>
      </c>
      <c r="K40" s="28">
        <v>1988</v>
      </c>
      <c r="L40" s="28" t="s">
        <v>420</v>
      </c>
      <c r="M40" s="34">
        <v>213680</v>
      </c>
      <c r="N40" s="28">
        <v>1988</v>
      </c>
      <c r="O40" s="28" t="s">
        <v>423</v>
      </c>
      <c r="P40" s="31">
        <v>129628120</v>
      </c>
      <c r="Q40" s="32">
        <f t="shared" si="0"/>
        <v>403324078</v>
      </c>
      <c r="R40">
        <v>1.843</v>
      </c>
      <c r="S40" s="33">
        <f t="shared" si="1"/>
        <v>743326275.75399995</v>
      </c>
    </row>
    <row r="41" spans="1:19" x14ac:dyDescent="0.2">
      <c r="A41" s="28">
        <v>1989</v>
      </c>
      <c r="B41" s="35">
        <v>32509</v>
      </c>
      <c r="C41" s="28" t="s">
        <v>413</v>
      </c>
      <c r="D41" s="31">
        <v>9046</v>
      </c>
      <c r="E41" s="28">
        <v>1989</v>
      </c>
      <c r="F41" s="28" t="s">
        <v>410</v>
      </c>
      <c r="G41" s="31">
        <v>251323909</v>
      </c>
      <c r="H41" s="28">
        <v>1989</v>
      </c>
      <c r="I41" s="28" t="s">
        <v>418</v>
      </c>
      <c r="J41" s="31">
        <v>30165863</v>
      </c>
      <c r="K41" s="28">
        <v>1989</v>
      </c>
      <c r="L41" s="28" t="s">
        <v>420</v>
      </c>
      <c r="M41" s="34">
        <v>278933</v>
      </c>
      <c r="N41" s="28">
        <v>1989</v>
      </c>
      <c r="O41" s="28" t="s">
        <v>423</v>
      </c>
      <c r="P41" s="31">
        <v>99056473</v>
      </c>
      <c r="Q41" s="32">
        <f t="shared" si="0"/>
        <v>380834224</v>
      </c>
      <c r="R41">
        <v>1.7589999999999999</v>
      </c>
      <c r="S41" s="33">
        <f t="shared" si="1"/>
        <v>669887400.01599991</v>
      </c>
    </row>
    <row r="42" spans="1:19" x14ac:dyDescent="0.2">
      <c r="A42" s="28">
        <v>1990</v>
      </c>
      <c r="B42" s="35">
        <v>32874</v>
      </c>
      <c r="C42" s="28"/>
      <c r="D42" s="31"/>
      <c r="E42" s="28">
        <v>1990</v>
      </c>
      <c r="F42" s="28" t="s">
        <v>410</v>
      </c>
      <c r="G42" s="31">
        <v>252306971</v>
      </c>
      <c r="H42" s="28">
        <v>1990</v>
      </c>
      <c r="I42" s="28" t="s">
        <v>418</v>
      </c>
      <c r="J42" s="31">
        <v>23589772</v>
      </c>
      <c r="K42" s="28">
        <v>1990</v>
      </c>
      <c r="L42" s="28" t="s">
        <v>420</v>
      </c>
      <c r="M42" s="34">
        <v>331796</v>
      </c>
      <c r="N42" s="28">
        <v>1990</v>
      </c>
      <c r="O42" s="28" t="s">
        <v>423</v>
      </c>
      <c r="P42" s="31">
        <v>132391531</v>
      </c>
      <c r="Q42" s="32">
        <f t="shared" si="0"/>
        <v>408620070</v>
      </c>
      <c r="R42">
        <v>1.6679999999999999</v>
      </c>
      <c r="S42" s="33">
        <f t="shared" si="1"/>
        <v>681578276.75999999</v>
      </c>
    </row>
    <row r="43" spans="1:19" x14ac:dyDescent="0.2">
      <c r="A43" s="28">
        <v>1991</v>
      </c>
      <c r="B43" s="35">
        <v>33239</v>
      </c>
      <c r="C43" s="28"/>
      <c r="D43" s="31"/>
      <c r="E43" s="28">
        <v>1991</v>
      </c>
      <c r="F43" s="28" t="s">
        <v>410</v>
      </c>
      <c r="G43" s="31">
        <v>252950896</v>
      </c>
      <c r="H43" s="28">
        <v>1991</v>
      </c>
      <c r="I43" s="28" t="s">
        <v>418</v>
      </c>
      <c r="J43" s="31">
        <v>23886229</v>
      </c>
      <c r="K43" s="28">
        <v>1991</v>
      </c>
      <c r="L43" s="28" t="s">
        <v>420</v>
      </c>
      <c r="M43" s="34">
        <v>328642</v>
      </c>
      <c r="N43" s="28">
        <v>1991</v>
      </c>
      <c r="O43" s="28" t="s">
        <v>423</v>
      </c>
      <c r="P43" s="31">
        <v>142843255</v>
      </c>
      <c r="Q43" s="32">
        <f t="shared" si="0"/>
        <v>420009022</v>
      </c>
      <c r="R43">
        <v>1.601</v>
      </c>
      <c r="S43" s="33">
        <f t="shared" si="1"/>
        <v>672434444.222</v>
      </c>
    </row>
    <row r="44" spans="1:19" x14ac:dyDescent="0.2">
      <c r="A44" s="28">
        <v>1992</v>
      </c>
      <c r="B44" s="35">
        <v>33604</v>
      </c>
      <c r="C44" s="28" t="s">
        <v>413</v>
      </c>
      <c r="D44" s="31">
        <v>2692239</v>
      </c>
      <c r="E44" s="28">
        <v>1992</v>
      </c>
      <c r="F44" s="28" t="s">
        <v>410</v>
      </c>
      <c r="G44" s="31">
        <v>207812839</v>
      </c>
      <c r="H44" s="28">
        <v>1992</v>
      </c>
      <c r="I44" s="28" t="s">
        <v>418</v>
      </c>
      <c r="J44" s="31">
        <v>21132556</v>
      </c>
      <c r="K44" s="28">
        <v>1992</v>
      </c>
      <c r="L44" s="28" t="s">
        <v>420</v>
      </c>
      <c r="M44" s="34">
        <v>585183</v>
      </c>
      <c r="N44" s="28">
        <v>1992</v>
      </c>
      <c r="O44" s="28" t="s">
        <v>423</v>
      </c>
      <c r="P44" s="31">
        <v>140294376</v>
      </c>
      <c r="Q44" s="32">
        <f t="shared" si="0"/>
        <v>372517193</v>
      </c>
      <c r="R44">
        <v>1.554</v>
      </c>
      <c r="S44" s="33">
        <f t="shared" si="1"/>
        <v>578891717.92200005</v>
      </c>
    </row>
    <row r="45" spans="1:19" x14ac:dyDescent="0.2">
      <c r="A45" s="28">
        <v>1993</v>
      </c>
      <c r="B45" s="35">
        <v>33970</v>
      </c>
      <c r="C45" s="28" t="s">
        <v>413</v>
      </c>
      <c r="D45" s="31">
        <v>4756352</v>
      </c>
      <c r="E45" s="28">
        <v>1993</v>
      </c>
      <c r="F45" s="28" t="s">
        <v>410</v>
      </c>
      <c r="G45" s="31">
        <v>180370106</v>
      </c>
      <c r="H45" s="28">
        <v>1993</v>
      </c>
      <c r="I45" s="28" t="s">
        <v>418</v>
      </c>
      <c r="J45" s="31">
        <v>32491605</v>
      </c>
      <c r="K45" s="28">
        <v>1993</v>
      </c>
      <c r="L45" s="28" t="s">
        <v>420</v>
      </c>
      <c r="M45" s="34">
        <v>1055791</v>
      </c>
      <c r="N45" s="28">
        <v>1993</v>
      </c>
      <c r="O45" s="28" t="s">
        <v>423</v>
      </c>
      <c r="P45" s="31">
        <v>116011055</v>
      </c>
      <c r="Q45" s="32">
        <f t="shared" si="0"/>
        <v>334684909</v>
      </c>
      <c r="R45">
        <v>1.5089999999999999</v>
      </c>
      <c r="S45" s="33">
        <f t="shared" si="1"/>
        <v>505039527.68099999</v>
      </c>
    </row>
    <row r="46" spans="1:19" x14ac:dyDescent="0.2">
      <c r="A46" s="28">
        <v>1994</v>
      </c>
      <c r="B46" s="35">
        <v>34335</v>
      </c>
      <c r="C46" s="28" t="s">
        <v>413</v>
      </c>
      <c r="D46" s="31">
        <v>5904495</v>
      </c>
      <c r="E46" s="28">
        <v>1994</v>
      </c>
      <c r="F46" s="28" t="s">
        <v>410</v>
      </c>
      <c r="G46" s="31">
        <v>249568866</v>
      </c>
      <c r="H46" s="28">
        <v>1994</v>
      </c>
      <c r="I46" s="28" t="s">
        <v>418</v>
      </c>
      <c r="J46" s="31">
        <v>37047714</v>
      </c>
      <c r="K46" s="28">
        <v>1994</v>
      </c>
      <c r="L46" s="28" t="s">
        <v>420</v>
      </c>
      <c r="M46" s="34">
        <v>1153340</v>
      </c>
      <c r="N46" s="28">
        <v>1994</v>
      </c>
      <c r="O46" s="28" t="s">
        <v>423</v>
      </c>
      <c r="P46" s="31">
        <v>163686805</v>
      </c>
      <c r="Q46" s="32">
        <f>SUM(D46,G46,J46,M46,P46)</f>
        <v>457361220</v>
      </c>
      <c r="R46">
        <v>1.4710000000000001</v>
      </c>
      <c r="S46" s="32">
        <f>SUM(Q46*R46)</f>
        <v>672778354.62</v>
      </c>
    </row>
    <row r="47" spans="1:19" x14ac:dyDescent="0.2">
      <c r="A47" s="28">
        <v>1995</v>
      </c>
      <c r="B47" s="35">
        <v>34700</v>
      </c>
      <c r="C47" s="28" t="s">
        <v>413</v>
      </c>
      <c r="D47" s="31">
        <v>5805609</v>
      </c>
      <c r="E47" s="28">
        <v>1995</v>
      </c>
      <c r="F47" s="28" t="s">
        <v>410</v>
      </c>
      <c r="G47" s="31">
        <v>235537206</v>
      </c>
      <c r="H47" s="28">
        <v>1995</v>
      </c>
      <c r="I47" s="28" t="s">
        <v>418</v>
      </c>
      <c r="J47" s="31">
        <v>50537627</v>
      </c>
      <c r="K47" s="28">
        <v>1995</v>
      </c>
      <c r="L47" s="28" t="s">
        <v>420</v>
      </c>
      <c r="M47" s="34">
        <v>970473</v>
      </c>
      <c r="N47" s="28">
        <v>1995</v>
      </c>
      <c r="O47" s="28" t="s">
        <v>423</v>
      </c>
      <c r="P47" s="31">
        <v>170511033</v>
      </c>
      <c r="Q47" s="32">
        <f t="shared" ref="Q47:Q66" si="2">SUM(D47,G47,J47,M47,P47)</f>
        <v>463361948</v>
      </c>
      <c r="R47">
        <v>1.431</v>
      </c>
      <c r="S47" s="32">
        <f t="shared" ref="S47:S66" si="3">SUM(Q47*R47)</f>
        <v>663070947.58800006</v>
      </c>
    </row>
    <row r="48" spans="1:19" x14ac:dyDescent="0.2">
      <c r="A48" s="28">
        <v>1996</v>
      </c>
      <c r="B48" s="35">
        <v>35065</v>
      </c>
      <c r="C48" s="28" t="s">
        <v>413</v>
      </c>
      <c r="D48" s="31">
        <v>6913816</v>
      </c>
      <c r="E48" s="28">
        <v>1996</v>
      </c>
      <c r="F48" s="28" t="s">
        <v>410</v>
      </c>
      <c r="G48" s="31">
        <v>214990788</v>
      </c>
      <c r="H48" s="28">
        <v>1996</v>
      </c>
      <c r="I48" s="28" t="s">
        <v>418</v>
      </c>
      <c r="J48" s="31">
        <v>60205635</v>
      </c>
      <c r="K48" s="28">
        <v>1996</v>
      </c>
      <c r="L48" s="28" t="s">
        <v>420</v>
      </c>
      <c r="M48" s="34">
        <v>684715</v>
      </c>
      <c r="N48" s="28">
        <v>1996</v>
      </c>
      <c r="O48" s="28" t="s">
        <v>423</v>
      </c>
      <c r="P48" s="31">
        <v>124815753</v>
      </c>
      <c r="Q48" s="32">
        <f t="shared" si="2"/>
        <v>407610707</v>
      </c>
      <c r="R48">
        <v>1.39</v>
      </c>
      <c r="S48" s="32">
        <f t="shared" si="3"/>
        <v>566578882.73000002</v>
      </c>
    </row>
    <row r="49" spans="1:19" x14ac:dyDescent="0.2">
      <c r="A49" s="28">
        <v>1997</v>
      </c>
      <c r="B49" s="35">
        <v>35431</v>
      </c>
      <c r="C49" s="28" t="s">
        <v>413</v>
      </c>
      <c r="D49" s="31">
        <v>8448865</v>
      </c>
      <c r="E49" s="28">
        <v>1997</v>
      </c>
      <c r="F49" s="28" t="s">
        <v>410</v>
      </c>
      <c r="G49" s="31">
        <v>239687046</v>
      </c>
      <c r="H49" s="28">
        <v>1997</v>
      </c>
      <c r="I49" s="28" t="s">
        <v>418</v>
      </c>
      <c r="J49" s="31">
        <v>53677138</v>
      </c>
      <c r="K49" s="28">
        <v>1997</v>
      </c>
      <c r="L49" s="28" t="s">
        <v>420</v>
      </c>
      <c r="M49" s="34">
        <v>800261</v>
      </c>
      <c r="N49" s="28">
        <v>1997</v>
      </c>
      <c r="O49" s="28" t="s">
        <v>423</v>
      </c>
      <c r="P49" s="31">
        <v>144450971</v>
      </c>
      <c r="Q49" s="32">
        <f t="shared" si="2"/>
        <v>447064281</v>
      </c>
      <c r="R49">
        <v>1.359</v>
      </c>
      <c r="S49" s="32">
        <f t="shared" si="3"/>
        <v>607560357.87899995</v>
      </c>
    </row>
    <row r="50" spans="1:19" x14ac:dyDescent="0.2">
      <c r="A50" s="28">
        <v>1998</v>
      </c>
      <c r="B50" s="35">
        <v>35796</v>
      </c>
      <c r="C50" s="28" t="s">
        <v>413</v>
      </c>
      <c r="D50" s="31">
        <v>8146596</v>
      </c>
      <c r="E50" s="28">
        <v>1998</v>
      </c>
      <c r="F50" s="28" t="s">
        <v>410</v>
      </c>
      <c r="G50" s="31">
        <v>218345182</v>
      </c>
      <c r="H50" s="28">
        <v>1998</v>
      </c>
      <c r="I50" s="28" t="s">
        <v>418</v>
      </c>
      <c r="J50" s="31">
        <v>60926539</v>
      </c>
      <c r="K50" s="28">
        <v>1998</v>
      </c>
      <c r="L50" s="28" t="s">
        <v>420</v>
      </c>
      <c r="M50" s="34">
        <v>665670</v>
      </c>
      <c r="N50" s="28">
        <v>1998</v>
      </c>
      <c r="O50" s="28" t="s">
        <v>423</v>
      </c>
      <c r="P50" s="31">
        <v>181935266</v>
      </c>
      <c r="Q50" s="32">
        <f t="shared" si="2"/>
        <v>470019253</v>
      </c>
      <c r="R50">
        <v>1.3380000000000001</v>
      </c>
      <c r="S50" s="32">
        <f t="shared" si="3"/>
        <v>628885760.51400006</v>
      </c>
    </row>
    <row r="51" spans="1:19" x14ac:dyDescent="0.2">
      <c r="A51" s="28">
        <v>1999</v>
      </c>
      <c r="B51" s="35">
        <v>36161</v>
      </c>
      <c r="C51" s="28" t="s">
        <v>413</v>
      </c>
      <c r="D51" s="31">
        <v>8230408</v>
      </c>
      <c r="E51" s="28">
        <v>1999</v>
      </c>
      <c r="F51" s="28" t="s">
        <v>410</v>
      </c>
      <c r="G51" s="31">
        <v>238823222</v>
      </c>
      <c r="H51" s="28">
        <v>1999</v>
      </c>
      <c r="I51" s="28" t="s">
        <v>418</v>
      </c>
      <c r="J51" s="31">
        <v>33323142</v>
      </c>
      <c r="K51" s="28">
        <v>1999</v>
      </c>
      <c r="L51" s="28" t="s">
        <v>420</v>
      </c>
      <c r="M51" s="34">
        <v>831446</v>
      </c>
      <c r="N51" s="28">
        <v>1999</v>
      </c>
      <c r="O51" s="28" t="s">
        <v>423</v>
      </c>
      <c r="P51" s="31">
        <v>191837394</v>
      </c>
      <c r="Q51" s="32">
        <f t="shared" si="2"/>
        <v>473045612</v>
      </c>
      <c r="R51">
        <v>1.3089999999999999</v>
      </c>
      <c r="S51" s="32">
        <f t="shared" si="3"/>
        <v>619216706.10799992</v>
      </c>
    </row>
    <row r="52" spans="1:19" x14ac:dyDescent="0.2">
      <c r="A52" s="28">
        <v>2000</v>
      </c>
      <c r="B52" s="35">
        <v>36526</v>
      </c>
      <c r="C52" s="28" t="s">
        <v>413</v>
      </c>
      <c r="D52" s="31">
        <v>8211548</v>
      </c>
      <c r="E52" s="28">
        <v>2000</v>
      </c>
      <c r="F52" s="28" t="s">
        <v>410</v>
      </c>
      <c r="G52" s="31">
        <v>354809677</v>
      </c>
      <c r="H52" s="28">
        <v>2000</v>
      </c>
      <c r="I52" s="28" t="s">
        <v>418</v>
      </c>
      <c r="J52" s="31">
        <v>33090255</v>
      </c>
      <c r="K52" s="28">
        <v>2000</v>
      </c>
      <c r="L52" s="28" t="s">
        <v>420</v>
      </c>
      <c r="M52" s="34">
        <v>1150353</v>
      </c>
      <c r="N52" s="28">
        <v>2000</v>
      </c>
      <c r="O52" s="28" t="s">
        <v>423</v>
      </c>
      <c r="P52" s="31">
        <v>252504237</v>
      </c>
      <c r="Q52" s="32">
        <f t="shared" si="2"/>
        <v>649766070</v>
      </c>
      <c r="R52">
        <v>1.226</v>
      </c>
      <c r="S52" s="32">
        <f t="shared" si="3"/>
        <v>796613201.81999993</v>
      </c>
    </row>
    <row r="53" spans="1:19" x14ac:dyDescent="0.2">
      <c r="A53" s="28">
        <v>2001</v>
      </c>
      <c r="B53" s="35">
        <v>36892</v>
      </c>
      <c r="C53" s="28" t="s">
        <v>413</v>
      </c>
      <c r="D53" s="31">
        <v>8275203</v>
      </c>
      <c r="E53" s="28">
        <v>2001</v>
      </c>
      <c r="F53" s="28" t="s">
        <v>410</v>
      </c>
      <c r="G53" s="31">
        <v>270361608</v>
      </c>
      <c r="H53" s="28">
        <v>2001</v>
      </c>
      <c r="I53" s="28" t="s">
        <v>418</v>
      </c>
      <c r="J53" s="31">
        <v>39148394</v>
      </c>
      <c r="K53" s="28">
        <v>2001</v>
      </c>
      <c r="L53" s="28" t="s">
        <v>420</v>
      </c>
      <c r="M53" s="34">
        <v>1260787</v>
      </c>
      <c r="N53" s="28">
        <v>2001</v>
      </c>
      <c r="O53" s="28" t="s">
        <v>423</v>
      </c>
      <c r="P53" s="31">
        <v>170578019</v>
      </c>
      <c r="Q53" s="32">
        <f t="shared" si="2"/>
        <v>489624011</v>
      </c>
      <c r="R53">
        <v>1.232</v>
      </c>
      <c r="S53" s="32">
        <f t="shared" si="3"/>
        <v>603216781.55200005</v>
      </c>
    </row>
    <row r="54" spans="1:19" x14ac:dyDescent="0.2">
      <c r="A54" s="28">
        <v>2002</v>
      </c>
      <c r="B54" s="35">
        <v>37257</v>
      </c>
      <c r="C54" s="28" t="s">
        <v>413</v>
      </c>
      <c r="D54" s="31">
        <v>8720784</v>
      </c>
      <c r="E54" s="28">
        <v>2002</v>
      </c>
      <c r="F54" s="28" t="s">
        <v>410</v>
      </c>
      <c r="G54" s="31">
        <v>184409926</v>
      </c>
      <c r="H54" s="28">
        <v>2002</v>
      </c>
      <c r="I54" s="28" t="s">
        <v>418</v>
      </c>
      <c r="J54" s="31">
        <v>31702295</v>
      </c>
      <c r="K54" s="28">
        <v>2002</v>
      </c>
      <c r="L54" s="28" t="s">
        <v>420</v>
      </c>
      <c r="M54" s="34">
        <v>1200820</v>
      </c>
      <c r="N54" s="28">
        <v>2002</v>
      </c>
      <c r="O54" s="28" t="s">
        <v>423</v>
      </c>
      <c r="P54" s="31">
        <v>154448473</v>
      </c>
      <c r="Q54" s="32">
        <f t="shared" si="2"/>
        <v>380482298</v>
      </c>
      <c r="R54">
        <v>1.212</v>
      </c>
      <c r="S54" s="32">
        <f t="shared" si="3"/>
        <v>461144545.176</v>
      </c>
    </row>
    <row r="55" spans="1:19" x14ac:dyDescent="0.2">
      <c r="A55" s="28">
        <v>2003</v>
      </c>
      <c r="B55" s="35">
        <v>37622</v>
      </c>
      <c r="C55" s="28" t="s">
        <v>413</v>
      </c>
      <c r="D55" s="31">
        <v>8714235</v>
      </c>
      <c r="E55" s="28">
        <v>2003</v>
      </c>
      <c r="F55" s="28" t="s">
        <v>410</v>
      </c>
      <c r="G55" s="31">
        <v>177399530</v>
      </c>
      <c r="H55" s="28">
        <v>2003</v>
      </c>
      <c r="I55" s="28" t="s">
        <v>418</v>
      </c>
      <c r="J55" s="31">
        <v>27258674</v>
      </c>
      <c r="K55" s="28">
        <v>2003</v>
      </c>
      <c r="L55" s="28" t="s">
        <v>420</v>
      </c>
      <c r="M55" s="34">
        <v>1102889</v>
      </c>
      <c r="N55" s="28">
        <v>2003</v>
      </c>
      <c r="O55" s="28" t="s">
        <v>423</v>
      </c>
      <c r="P55" s="31">
        <v>142192795</v>
      </c>
      <c r="Q55" s="32">
        <f t="shared" si="2"/>
        <v>356668123</v>
      </c>
      <c r="R55">
        <v>1.1850000000000001</v>
      </c>
      <c r="S55" s="32">
        <f t="shared" si="3"/>
        <v>422651725.755</v>
      </c>
    </row>
    <row r="56" spans="1:19" x14ac:dyDescent="0.2">
      <c r="A56" s="28">
        <v>2004</v>
      </c>
      <c r="B56" s="35">
        <v>37987</v>
      </c>
      <c r="C56" s="28" t="s">
        <v>413</v>
      </c>
      <c r="D56" s="31">
        <v>8713623</v>
      </c>
      <c r="E56" s="28">
        <v>2004</v>
      </c>
      <c r="F56" s="28" t="s">
        <v>410</v>
      </c>
      <c r="G56" s="31">
        <v>150855361</v>
      </c>
      <c r="H56" s="28">
        <v>2004</v>
      </c>
      <c r="I56" s="28" t="s">
        <v>418</v>
      </c>
      <c r="J56" s="31">
        <v>27734129</v>
      </c>
      <c r="K56" s="28">
        <v>2004</v>
      </c>
      <c r="L56" s="28" t="s">
        <v>420</v>
      </c>
      <c r="M56" s="34">
        <v>1063369</v>
      </c>
      <c r="N56" s="28">
        <v>2004</v>
      </c>
      <c r="O56" s="28" t="s">
        <v>423</v>
      </c>
      <c r="P56" s="31">
        <v>174941054</v>
      </c>
      <c r="Q56" s="32">
        <f t="shared" si="2"/>
        <v>363307536</v>
      </c>
      <c r="R56">
        <v>1.1539999999999999</v>
      </c>
      <c r="S56" s="32">
        <f t="shared" si="3"/>
        <v>419256896.54399997</v>
      </c>
    </row>
    <row r="57" spans="1:19" x14ac:dyDescent="0.2">
      <c r="A57" s="28">
        <v>2005</v>
      </c>
      <c r="B57" s="35">
        <v>38353</v>
      </c>
      <c r="C57" s="28" t="s">
        <v>413</v>
      </c>
      <c r="D57" s="31">
        <v>9425787</v>
      </c>
      <c r="E57" s="28">
        <v>2005</v>
      </c>
      <c r="F57" s="28" t="s">
        <v>410</v>
      </c>
      <c r="G57" s="31">
        <v>148781186</v>
      </c>
      <c r="H57" s="28">
        <v>2005</v>
      </c>
      <c r="I57" s="28" t="s">
        <v>418</v>
      </c>
      <c r="J57" s="31">
        <v>27345613</v>
      </c>
      <c r="K57" s="28">
        <v>2005</v>
      </c>
      <c r="L57" s="28" t="s">
        <v>420</v>
      </c>
      <c r="M57" s="34">
        <v>730293</v>
      </c>
      <c r="N57" s="28">
        <v>2005</v>
      </c>
      <c r="O57" s="28" t="s">
        <v>423</v>
      </c>
      <c r="P57" s="31">
        <v>172025312</v>
      </c>
      <c r="Q57" s="32">
        <f t="shared" si="2"/>
        <v>358308191</v>
      </c>
      <c r="R57">
        <v>1.117</v>
      </c>
      <c r="S57" s="32">
        <f t="shared" si="3"/>
        <v>400230249.347</v>
      </c>
    </row>
    <row r="58" spans="1:19" x14ac:dyDescent="0.2">
      <c r="A58" s="28">
        <v>2006</v>
      </c>
      <c r="B58" s="35">
        <v>38718</v>
      </c>
      <c r="C58" s="28" t="s">
        <v>413</v>
      </c>
      <c r="D58" s="31">
        <v>9661295</v>
      </c>
      <c r="E58" s="28">
        <v>2006</v>
      </c>
      <c r="F58" s="28" t="s">
        <v>410</v>
      </c>
      <c r="G58" s="31">
        <v>176499940</v>
      </c>
      <c r="H58" s="28">
        <v>2006</v>
      </c>
      <c r="I58" s="28" t="s">
        <v>418</v>
      </c>
      <c r="J58" s="31">
        <v>20475139</v>
      </c>
      <c r="K58" s="28">
        <v>2006</v>
      </c>
      <c r="L58" s="28" t="s">
        <v>420</v>
      </c>
      <c r="M58" s="34">
        <v>854423</v>
      </c>
      <c r="N58" s="28">
        <v>2006</v>
      </c>
      <c r="O58" s="28" t="s">
        <v>423</v>
      </c>
      <c r="P58" s="31">
        <v>188587594</v>
      </c>
      <c r="Q58" s="32">
        <f t="shared" si="2"/>
        <v>396078391</v>
      </c>
      <c r="R58">
        <v>1.0820000000000001</v>
      </c>
      <c r="S58" s="32">
        <f t="shared" si="3"/>
        <v>428556819.06200004</v>
      </c>
    </row>
    <row r="59" spans="1:19" x14ac:dyDescent="0.2">
      <c r="A59" s="28">
        <v>2007</v>
      </c>
      <c r="B59" s="35">
        <v>39083</v>
      </c>
      <c r="C59" s="28" t="s">
        <v>413</v>
      </c>
      <c r="D59" s="31">
        <v>10350274</v>
      </c>
      <c r="E59" s="28">
        <v>2007</v>
      </c>
      <c r="F59" s="28" t="s">
        <v>410</v>
      </c>
      <c r="G59" s="31">
        <v>172171838</v>
      </c>
      <c r="H59" s="28">
        <v>2007</v>
      </c>
      <c r="I59" s="28" t="s">
        <v>418</v>
      </c>
      <c r="J59" s="31">
        <v>10217995</v>
      </c>
      <c r="K59" s="28">
        <v>2007</v>
      </c>
      <c r="L59" s="28" t="s">
        <v>420</v>
      </c>
      <c r="M59" s="34">
        <v>1129672</v>
      </c>
      <c r="N59" s="28">
        <v>2007</v>
      </c>
      <c r="O59" s="28" t="s">
        <v>423</v>
      </c>
      <c r="P59" s="31">
        <v>171933722</v>
      </c>
      <c r="Q59" s="32">
        <f t="shared" si="2"/>
        <v>365803501</v>
      </c>
      <c r="R59">
        <v>1.052</v>
      </c>
      <c r="S59" s="32">
        <f t="shared" si="3"/>
        <v>384825283.05200005</v>
      </c>
    </row>
    <row r="60" spans="1:19" x14ac:dyDescent="0.2">
      <c r="A60" s="28">
        <v>2008</v>
      </c>
      <c r="B60" s="35">
        <v>39448</v>
      </c>
      <c r="C60" s="28" t="s">
        <v>413</v>
      </c>
      <c r="D60" s="31">
        <v>10537722</v>
      </c>
      <c r="E60" s="28">
        <v>2008</v>
      </c>
      <c r="F60" s="28" t="s">
        <v>410</v>
      </c>
      <c r="G60" s="31">
        <v>141719646</v>
      </c>
      <c r="H60" s="28">
        <v>2008</v>
      </c>
      <c r="I60" s="28" t="s">
        <v>418</v>
      </c>
      <c r="J60" s="31">
        <v>13193378</v>
      </c>
      <c r="K60" s="28">
        <v>2008</v>
      </c>
      <c r="L60" s="28" t="s">
        <v>420</v>
      </c>
      <c r="M60" s="34">
        <v>671427</v>
      </c>
      <c r="N60" s="28">
        <v>2008</v>
      </c>
      <c r="O60" s="28" t="s">
        <v>423</v>
      </c>
      <c r="P60" s="31">
        <v>199627196</v>
      </c>
      <c r="Q60" s="32">
        <f t="shared" si="2"/>
        <v>365749369</v>
      </c>
      <c r="R60">
        <v>1.0129999999999999</v>
      </c>
      <c r="S60" s="32">
        <f t="shared" si="3"/>
        <v>370504110.79699999</v>
      </c>
    </row>
    <row r="61" spans="1:19" x14ac:dyDescent="0.2">
      <c r="A61" s="28">
        <v>2009</v>
      </c>
      <c r="B61" s="35">
        <v>39814</v>
      </c>
      <c r="C61" s="28" t="s">
        <v>413</v>
      </c>
      <c r="D61" s="31">
        <v>11102465</v>
      </c>
      <c r="E61" s="28">
        <v>2009</v>
      </c>
      <c r="F61" s="28" t="s">
        <v>410</v>
      </c>
      <c r="G61" s="31">
        <v>142897236</v>
      </c>
      <c r="H61" s="28">
        <v>2009</v>
      </c>
      <c r="I61" s="28" t="s">
        <v>418</v>
      </c>
      <c r="J61" s="31">
        <v>13689572</v>
      </c>
      <c r="K61" s="28">
        <v>2009</v>
      </c>
      <c r="L61" s="28" t="s">
        <v>420</v>
      </c>
      <c r="M61" s="34">
        <v>836734</v>
      </c>
      <c r="N61" s="28">
        <v>2009</v>
      </c>
      <c r="O61" s="28" t="s">
        <v>423</v>
      </c>
      <c r="P61" s="31">
        <v>158496684</v>
      </c>
      <c r="Q61" s="32">
        <f t="shared" si="2"/>
        <v>327022691</v>
      </c>
      <c r="R61">
        <v>1.016</v>
      </c>
      <c r="S61" s="32">
        <f t="shared" si="3"/>
        <v>332255054.05599999</v>
      </c>
    </row>
    <row r="62" spans="1:19" x14ac:dyDescent="0.2">
      <c r="A62" s="28">
        <v>2010</v>
      </c>
      <c r="B62" s="35">
        <v>40179</v>
      </c>
      <c r="C62" s="28" t="s">
        <v>413</v>
      </c>
      <c r="D62" s="31">
        <v>10301487</v>
      </c>
      <c r="E62" s="28">
        <v>2010</v>
      </c>
      <c r="F62" s="28" t="s">
        <v>410</v>
      </c>
      <c r="G62" s="31">
        <v>136115037</v>
      </c>
      <c r="H62" s="28">
        <v>2010</v>
      </c>
      <c r="I62" s="28" t="s">
        <v>418</v>
      </c>
      <c r="J62" s="31">
        <v>17932931</v>
      </c>
      <c r="K62" s="28">
        <v>2010</v>
      </c>
      <c r="L62" s="28" t="s">
        <v>420</v>
      </c>
      <c r="M62" s="34">
        <v>716739</v>
      </c>
      <c r="N62" s="28">
        <v>2010</v>
      </c>
      <c r="O62" s="28" t="s">
        <v>423</v>
      </c>
      <c r="P62" s="31">
        <v>172730266</v>
      </c>
      <c r="Q62" s="32">
        <f t="shared" si="2"/>
        <v>337796460</v>
      </c>
      <c r="R62">
        <v>1</v>
      </c>
      <c r="S62" s="32">
        <f t="shared" si="3"/>
        <v>337796460</v>
      </c>
    </row>
    <row r="63" spans="1:19" x14ac:dyDescent="0.2">
      <c r="A63" s="28">
        <v>2011</v>
      </c>
      <c r="B63" s="35">
        <v>40544</v>
      </c>
      <c r="C63" s="28" t="s">
        <v>413</v>
      </c>
      <c r="D63" s="31">
        <v>10912229</v>
      </c>
      <c r="E63" s="28">
        <v>2011</v>
      </c>
      <c r="F63" s="28" t="s">
        <v>410</v>
      </c>
      <c r="G63" s="31">
        <v>200426456</v>
      </c>
      <c r="H63" s="28">
        <v>2011</v>
      </c>
      <c r="I63" s="28" t="s">
        <v>418</v>
      </c>
      <c r="J63" s="31">
        <v>16023089</v>
      </c>
      <c r="K63" s="28">
        <v>2011</v>
      </c>
      <c r="L63" s="28" t="s">
        <v>420</v>
      </c>
      <c r="M63" s="34">
        <v>1196121</v>
      </c>
      <c r="N63" s="28">
        <v>2011</v>
      </c>
      <c r="O63" s="28" t="s">
        <v>423</v>
      </c>
      <c r="P63" s="31">
        <v>208542408</v>
      </c>
      <c r="Q63" s="32">
        <f t="shared" si="2"/>
        <v>437100303</v>
      </c>
      <c r="R63" s="6">
        <v>0.97</v>
      </c>
      <c r="S63" s="32">
        <f t="shared" si="3"/>
        <v>423987293.90999997</v>
      </c>
    </row>
    <row r="64" spans="1:19" x14ac:dyDescent="0.2">
      <c r="A64" s="28">
        <v>2012</v>
      </c>
      <c r="B64" s="35">
        <v>40909</v>
      </c>
      <c r="C64" s="28" t="s">
        <v>413</v>
      </c>
      <c r="D64" s="31">
        <v>11723043</v>
      </c>
      <c r="E64" s="28">
        <v>2012</v>
      </c>
      <c r="F64" s="28" t="s">
        <v>410</v>
      </c>
      <c r="G64" s="31">
        <v>180714279</v>
      </c>
      <c r="H64" s="28">
        <v>2012</v>
      </c>
      <c r="I64" s="28" t="s">
        <v>418</v>
      </c>
      <c r="J64" s="31">
        <v>11719971</v>
      </c>
      <c r="K64" s="28">
        <v>2012</v>
      </c>
      <c r="L64" s="28" t="s">
        <v>420</v>
      </c>
      <c r="M64" s="34">
        <v>1129757</v>
      </c>
      <c r="N64" s="28">
        <v>2012</v>
      </c>
      <c r="O64" s="28" t="s">
        <v>423</v>
      </c>
      <c r="P64" s="31">
        <v>184535070</v>
      </c>
      <c r="Q64" s="32">
        <f t="shared" si="2"/>
        <v>389822120</v>
      </c>
      <c r="R64" s="6">
        <v>0.95</v>
      </c>
      <c r="S64" s="32">
        <f t="shared" si="3"/>
        <v>370331014</v>
      </c>
    </row>
    <row r="65" spans="1:19" x14ac:dyDescent="0.2">
      <c r="A65" s="28">
        <v>2013</v>
      </c>
      <c r="B65" s="35">
        <v>41275</v>
      </c>
      <c r="C65" s="28" t="s">
        <v>413</v>
      </c>
      <c r="D65" s="31">
        <v>12074431</v>
      </c>
      <c r="E65" s="28">
        <v>2013</v>
      </c>
      <c r="F65" s="28" t="s">
        <v>410</v>
      </c>
      <c r="G65" s="31">
        <v>248023017</v>
      </c>
      <c r="H65" s="28">
        <v>2013</v>
      </c>
      <c r="I65" s="28" t="s">
        <v>418</v>
      </c>
      <c r="J65" s="31">
        <v>14678259</v>
      </c>
      <c r="K65" s="28">
        <v>2013</v>
      </c>
      <c r="L65" s="28" t="s">
        <v>420</v>
      </c>
      <c r="M65" s="34">
        <v>1042324</v>
      </c>
      <c r="N65" s="28">
        <v>2013</v>
      </c>
      <c r="O65" s="28" t="s">
        <v>423</v>
      </c>
      <c r="P65" s="31">
        <v>232221649</v>
      </c>
      <c r="Q65" s="32">
        <f t="shared" si="2"/>
        <v>508039680</v>
      </c>
      <c r="R65" s="6">
        <v>0.94</v>
      </c>
      <c r="S65" s="32">
        <f t="shared" si="3"/>
        <v>477557299.19999999</v>
      </c>
    </row>
    <row r="66" spans="1:19" x14ac:dyDescent="0.2">
      <c r="A66" s="28">
        <v>2014</v>
      </c>
      <c r="B66" s="35">
        <v>41640</v>
      </c>
      <c r="C66" s="28" t="s">
        <v>413</v>
      </c>
      <c r="D66" s="31">
        <v>15536847</v>
      </c>
      <c r="E66" s="28">
        <v>2014</v>
      </c>
      <c r="F66" s="28" t="s">
        <v>410</v>
      </c>
      <c r="G66" s="31">
        <v>291797736</v>
      </c>
      <c r="H66" s="28">
        <v>2014</v>
      </c>
      <c r="I66" s="28" t="s">
        <v>418</v>
      </c>
      <c r="J66" s="31">
        <v>29632196</v>
      </c>
      <c r="K66" s="28">
        <v>2014</v>
      </c>
      <c r="L66" s="28" t="s">
        <v>420</v>
      </c>
      <c r="M66" s="34">
        <v>600453</v>
      </c>
      <c r="N66" s="28">
        <v>2014</v>
      </c>
      <c r="O66" s="28" t="s">
        <v>423</v>
      </c>
      <c r="P66" s="31">
        <v>245310480</v>
      </c>
      <c r="Q66" s="32">
        <f t="shared" si="2"/>
        <v>582877712</v>
      </c>
      <c r="R66" s="6">
        <v>0.92</v>
      </c>
      <c r="S66" s="32">
        <f t="shared" si="3"/>
        <v>536247495.04000002</v>
      </c>
    </row>
  </sheetData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abSelected="1" topLeftCell="A10" workbookViewId="0">
      <selection activeCell="F40" sqref="F40"/>
    </sheetView>
  </sheetViews>
  <sheetFormatPr defaultRowHeight="10.199999999999999" x14ac:dyDescent="0.2"/>
  <cols>
    <col min="1" max="1" width="39.5703125" style="44" customWidth="1"/>
    <col min="2" max="2" width="20" style="44" customWidth="1"/>
    <col min="3" max="3" width="38.42578125" style="44" customWidth="1"/>
    <col min="4" max="4" width="22" style="44" customWidth="1"/>
    <col min="5" max="5" width="26" style="44" customWidth="1"/>
    <col min="6" max="16384" width="9.140625" style="44"/>
  </cols>
  <sheetData>
    <row r="1" spans="1:4" x14ac:dyDescent="0.2">
      <c r="A1" s="40" t="s">
        <v>561</v>
      </c>
      <c r="B1" s="41" t="s">
        <v>562</v>
      </c>
      <c r="C1" s="42" t="s">
        <v>559</v>
      </c>
      <c r="D1" s="43" t="s">
        <v>560</v>
      </c>
    </row>
    <row r="2" spans="1:4" x14ac:dyDescent="0.2">
      <c r="A2" s="48" t="s">
        <v>229</v>
      </c>
      <c r="B2" s="46">
        <v>567319010</v>
      </c>
      <c r="C2" s="50" t="s">
        <v>354</v>
      </c>
      <c r="D2" s="46">
        <v>432514317</v>
      </c>
    </row>
    <row r="3" spans="1:4" x14ac:dyDescent="0.2">
      <c r="A3" s="48" t="s">
        <v>354</v>
      </c>
      <c r="B3" s="46">
        <v>424479428</v>
      </c>
      <c r="C3" s="50" t="s">
        <v>229</v>
      </c>
      <c r="D3" s="46">
        <v>415414861</v>
      </c>
    </row>
    <row r="4" spans="1:4" x14ac:dyDescent="0.2">
      <c r="A4" s="48" t="s">
        <v>276</v>
      </c>
      <c r="B4" s="46">
        <v>399883397</v>
      </c>
      <c r="C4" s="50" t="s">
        <v>276</v>
      </c>
      <c r="D4" s="46">
        <v>306971755</v>
      </c>
    </row>
    <row r="5" spans="1:4" x14ac:dyDescent="0.2">
      <c r="A5" s="48" t="s">
        <v>345</v>
      </c>
      <c r="B5" s="46">
        <v>349452970</v>
      </c>
      <c r="C5" s="50" t="s">
        <v>423</v>
      </c>
      <c r="D5" s="46">
        <v>192608512</v>
      </c>
    </row>
    <row r="6" spans="1:4" x14ac:dyDescent="0.2">
      <c r="A6" s="48" t="s">
        <v>410</v>
      </c>
      <c r="B6" s="46">
        <v>305768676</v>
      </c>
      <c r="C6" s="50" t="s">
        <v>345</v>
      </c>
      <c r="D6" s="46">
        <v>187210745</v>
      </c>
    </row>
    <row r="7" spans="1:4" x14ac:dyDescent="0.2">
      <c r="A7" s="48" t="s">
        <v>423</v>
      </c>
      <c r="B7" s="46">
        <v>270062710</v>
      </c>
      <c r="C7" s="50" t="s">
        <v>195</v>
      </c>
      <c r="D7" s="46">
        <v>177483005</v>
      </c>
    </row>
    <row r="8" spans="1:4" x14ac:dyDescent="0.2">
      <c r="A8" s="48" t="s">
        <v>105</v>
      </c>
      <c r="B8" s="46">
        <v>211087010</v>
      </c>
      <c r="C8" s="50" t="s">
        <v>410</v>
      </c>
      <c r="D8" s="46">
        <v>156025654</v>
      </c>
    </row>
    <row r="9" spans="1:4" x14ac:dyDescent="0.2">
      <c r="A9" s="48" t="s">
        <v>101</v>
      </c>
      <c r="B9" s="46">
        <v>202203607</v>
      </c>
      <c r="C9" s="50" t="s">
        <v>97</v>
      </c>
      <c r="D9" s="46">
        <v>150738379</v>
      </c>
    </row>
    <row r="10" spans="1:4" x14ac:dyDescent="0.2">
      <c r="A10" s="48" t="s">
        <v>263</v>
      </c>
      <c r="B10" s="46">
        <v>174966991</v>
      </c>
      <c r="C10" s="50" t="s">
        <v>338</v>
      </c>
      <c r="D10" s="46">
        <v>136239864</v>
      </c>
    </row>
    <row r="11" spans="1:4" x14ac:dyDescent="0.2">
      <c r="A11" s="48" t="s">
        <v>97</v>
      </c>
      <c r="B11" s="46">
        <v>153724018</v>
      </c>
      <c r="C11" s="50" t="s">
        <v>101</v>
      </c>
      <c r="D11" s="46">
        <v>124340159</v>
      </c>
    </row>
    <row r="12" spans="1:4" x14ac:dyDescent="0.2">
      <c r="A12" s="48" t="s">
        <v>112</v>
      </c>
      <c r="B12" s="46">
        <v>115365728</v>
      </c>
      <c r="C12" s="50" t="s">
        <v>105</v>
      </c>
      <c r="D12" s="46">
        <v>101842970</v>
      </c>
    </row>
    <row r="13" spans="1:4" x14ac:dyDescent="0.2">
      <c r="A13" s="48" t="s">
        <v>195</v>
      </c>
      <c r="B13" s="46">
        <v>114806893</v>
      </c>
      <c r="C13" s="50" t="s">
        <v>110</v>
      </c>
      <c r="D13" s="46">
        <v>91042174</v>
      </c>
    </row>
    <row r="14" spans="1:4" x14ac:dyDescent="0.2">
      <c r="A14" s="48" t="s">
        <v>338</v>
      </c>
      <c r="B14" s="46">
        <v>110771164</v>
      </c>
      <c r="C14" s="50" t="s">
        <v>263</v>
      </c>
      <c r="D14" s="46">
        <v>71212540</v>
      </c>
    </row>
    <row r="15" spans="1:4" x14ac:dyDescent="0.2">
      <c r="A15" s="48" t="s">
        <v>248</v>
      </c>
      <c r="B15" s="46">
        <v>104548627</v>
      </c>
      <c r="C15" s="50" t="s">
        <v>248</v>
      </c>
      <c r="D15" s="46">
        <v>62519721</v>
      </c>
    </row>
    <row r="16" spans="1:4" x14ac:dyDescent="0.2">
      <c r="A16" s="48" t="s">
        <v>344</v>
      </c>
      <c r="B16" s="46">
        <v>86068322</v>
      </c>
      <c r="C16" s="50" t="s">
        <v>344</v>
      </c>
      <c r="D16" s="46">
        <v>49040872</v>
      </c>
    </row>
    <row r="17" spans="1:4" x14ac:dyDescent="0.2">
      <c r="A17" s="48" t="s">
        <v>110</v>
      </c>
      <c r="B17" s="46">
        <v>85586833</v>
      </c>
      <c r="C17" s="50" t="s">
        <v>340</v>
      </c>
      <c r="D17" s="46">
        <v>48698577</v>
      </c>
    </row>
    <row r="18" spans="1:4" x14ac:dyDescent="0.2">
      <c r="A18" s="48" t="s">
        <v>467</v>
      </c>
      <c r="B18" s="46">
        <v>72382494</v>
      </c>
      <c r="C18" s="50" t="s">
        <v>112</v>
      </c>
      <c r="D18" s="46">
        <v>42760967</v>
      </c>
    </row>
    <row r="19" spans="1:4" x14ac:dyDescent="0.2">
      <c r="A19" s="48" t="s">
        <v>340</v>
      </c>
      <c r="B19" s="46">
        <v>71001708</v>
      </c>
      <c r="C19" s="50" t="s">
        <v>166</v>
      </c>
      <c r="D19" s="46">
        <v>42252278</v>
      </c>
    </row>
    <row r="20" spans="1:4" x14ac:dyDescent="0.2">
      <c r="A20" s="48" t="s">
        <v>500</v>
      </c>
      <c r="B20" s="46">
        <v>67602472</v>
      </c>
      <c r="C20" s="50" t="s">
        <v>266</v>
      </c>
      <c r="D20" s="46">
        <v>41350392</v>
      </c>
    </row>
    <row r="21" spans="1:4" x14ac:dyDescent="0.2">
      <c r="A21" s="48" t="s">
        <v>266</v>
      </c>
      <c r="B21" s="46">
        <v>62802352</v>
      </c>
      <c r="C21" s="50" t="s">
        <v>500</v>
      </c>
      <c r="D21" s="46">
        <v>37930751</v>
      </c>
    </row>
    <row r="22" spans="1:4" x14ac:dyDescent="0.2">
      <c r="A22" s="48" t="s">
        <v>87</v>
      </c>
      <c r="B22" s="46">
        <v>61858701</v>
      </c>
      <c r="C22" s="50" t="s">
        <v>91</v>
      </c>
      <c r="D22" s="46">
        <v>33041357</v>
      </c>
    </row>
    <row r="23" spans="1:4" x14ac:dyDescent="0.2">
      <c r="A23" s="48" t="s">
        <v>188</v>
      </c>
      <c r="B23" s="46">
        <v>58629718</v>
      </c>
      <c r="C23" s="50" t="s">
        <v>467</v>
      </c>
      <c r="D23" s="46">
        <v>31472519</v>
      </c>
    </row>
    <row r="24" spans="1:4" x14ac:dyDescent="0.2">
      <c r="A24" s="48" t="s">
        <v>341</v>
      </c>
      <c r="B24" s="46">
        <v>55339282</v>
      </c>
      <c r="C24" s="50" t="s">
        <v>87</v>
      </c>
      <c r="D24" s="46">
        <v>30984490</v>
      </c>
    </row>
    <row r="25" spans="1:4" x14ac:dyDescent="0.2">
      <c r="A25" s="48" t="s">
        <v>232</v>
      </c>
      <c r="B25" s="46">
        <v>55231871</v>
      </c>
      <c r="C25" s="50" t="s">
        <v>152</v>
      </c>
      <c r="D25" s="46">
        <v>30118259</v>
      </c>
    </row>
    <row r="26" spans="1:4" x14ac:dyDescent="0.2">
      <c r="A26" s="48" t="s">
        <v>342</v>
      </c>
      <c r="B26" s="46">
        <v>54865837</v>
      </c>
      <c r="C26" s="50" t="s">
        <v>82</v>
      </c>
      <c r="D26" s="46">
        <v>30009192</v>
      </c>
    </row>
    <row r="27" spans="1:4" x14ac:dyDescent="0.2">
      <c r="A27" s="48" t="s">
        <v>459</v>
      </c>
      <c r="B27" s="46">
        <v>52030008</v>
      </c>
      <c r="C27" s="47" t="s">
        <v>93</v>
      </c>
      <c r="D27" s="46">
        <v>29146535</v>
      </c>
    </row>
    <row r="28" spans="1:4" x14ac:dyDescent="0.2">
      <c r="A28" s="45" t="s">
        <v>414</v>
      </c>
      <c r="B28" s="46">
        <v>50132328</v>
      </c>
      <c r="C28" s="50" t="s">
        <v>188</v>
      </c>
      <c r="D28" s="46">
        <v>29139283</v>
      </c>
    </row>
    <row r="29" spans="1:4" x14ac:dyDescent="0.2">
      <c r="A29" s="48" t="s">
        <v>85</v>
      </c>
      <c r="B29" s="46">
        <v>46072038</v>
      </c>
      <c r="C29" s="50" t="s">
        <v>468</v>
      </c>
      <c r="D29" s="46">
        <v>28766828</v>
      </c>
    </row>
    <row r="30" spans="1:4" x14ac:dyDescent="0.2">
      <c r="A30" s="48" t="s">
        <v>499</v>
      </c>
      <c r="B30" s="46">
        <v>35469942</v>
      </c>
      <c r="C30" s="50" t="s">
        <v>418</v>
      </c>
      <c r="D30" s="46">
        <v>27904789</v>
      </c>
    </row>
    <row r="31" spans="1:4" x14ac:dyDescent="0.2">
      <c r="A31" s="48" t="s">
        <v>152</v>
      </c>
      <c r="B31" s="46">
        <v>32299399</v>
      </c>
      <c r="C31" s="50" t="s">
        <v>342</v>
      </c>
      <c r="D31" s="46">
        <v>25966781</v>
      </c>
    </row>
    <row r="32" spans="1:4" x14ac:dyDescent="0.2">
      <c r="A32" s="48" t="s">
        <v>418</v>
      </c>
      <c r="B32" s="46">
        <v>30921070</v>
      </c>
      <c r="C32" s="50" t="s">
        <v>459</v>
      </c>
      <c r="D32" s="46">
        <v>23485027</v>
      </c>
    </row>
    <row r="33" spans="1:4" x14ac:dyDescent="0.2">
      <c r="A33" s="48" t="s">
        <v>82</v>
      </c>
      <c r="B33" s="49">
        <v>29614951</v>
      </c>
      <c r="C33" s="50" t="s">
        <v>92</v>
      </c>
      <c r="D33" s="46">
        <v>22822603</v>
      </c>
    </row>
    <row r="34" spans="1:4" x14ac:dyDescent="0.2">
      <c r="A34" s="48" t="s">
        <v>198</v>
      </c>
      <c r="B34" s="46">
        <v>28788974</v>
      </c>
      <c r="C34" s="50" t="s">
        <v>499</v>
      </c>
      <c r="D34" s="46">
        <v>22186435</v>
      </c>
    </row>
    <row r="35" spans="1:4" x14ac:dyDescent="0.2">
      <c r="A35" s="48" t="s">
        <v>106</v>
      </c>
      <c r="B35" s="46">
        <v>28080135</v>
      </c>
      <c r="C35" s="50" t="s">
        <v>106</v>
      </c>
      <c r="D35" s="46">
        <v>21640750</v>
      </c>
    </row>
    <row r="36" spans="1:4" x14ac:dyDescent="0.2">
      <c r="A36" s="48" t="s">
        <v>468</v>
      </c>
      <c r="B36" s="46">
        <v>25935113</v>
      </c>
      <c r="C36" s="47" t="s">
        <v>96</v>
      </c>
      <c r="D36" s="46">
        <v>20847327</v>
      </c>
    </row>
    <row r="37" spans="1:4" x14ac:dyDescent="0.2">
      <c r="A37" s="48" t="s">
        <v>92</v>
      </c>
      <c r="B37" s="49">
        <v>25818268</v>
      </c>
      <c r="C37" s="50" t="s">
        <v>533</v>
      </c>
      <c r="D37" s="46">
        <v>20220979</v>
      </c>
    </row>
    <row r="38" spans="1:4" x14ac:dyDescent="0.2">
      <c r="A38" s="48" t="s">
        <v>507</v>
      </c>
      <c r="B38" s="46">
        <v>23695492</v>
      </c>
      <c r="C38" s="50" t="s">
        <v>341</v>
      </c>
      <c r="D38" s="46">
        <v>19895101</v>
      </c>
    </row>
    <row r="39" spans="1:4" x14ac:dyDescent="0.2">
      <c r="A39" s="45" t="s">
        <v>444</v>
      </c>
      <c r="B39" s="46">
        <v>23372284</v>
      </c>
      <c r="C39" s="47" t="s">
        <v>184</v>
      </c>
      <c r="D39" s="46">
        <v>19044869</v>
      </c>
    </row>
    <row r="40" spans="1:4" x14ac:dyDescent="0.2">
      <c r="A40" s="48" t="s">
        <v>413</v>
      </c>
      <c r="B40" s="46">
        <v>23019037</v>
      </c>
      <c r="C40" s="50" t="s">
        <v>84</v>
      </c>
      <c r="D40" s="46">
        <v>18722472</v>
      </c>
    </row>
    <row r="41" spans="1:4" x14ac:dyDescent="0.2">
      <c r="A41" s="48" t="s">
        <v>47</v>
      </c>
      <c r="B41" s="49">
        <v>22493575</v>
      </c>
      <c r="C41" s="50" t="s">
        <v>507</v>
      </c>
      <c r="D41" s="46">
        <v>18308832</v>
      </c>
    </row>
    <row r="42" spans="1:4" x14ac:dyDescent="0.2">
      <c r="A42" s="48" t="s">
        <v>55</v>
      </c>
      <c r="B42" s="49">
        <v>21748439</v>
      </c>
      <c r="C42" s="47" t="s">
        <v>406</v>
      </c>
      <c r="D42" s="46">
        <v>16885378</v>
      </c>
    </row>
    <row r="43" spans="1:4" ht="10.8" customHeight="1" x14ac:dyDescent="0.2">
      <c r="A43" s="45" t="s">
        <v>318</v>
      </c>
      <c r="B43" s="46">
        <v>21303546</v>
      </c>
      <c r="C43" s="50" t="s">
        <v>232</v>
      </c>
      <c r="D43" s="46">
        <v>16680080</v>
      </c>
    </row>
    <row r="44" spans="1:4" x14ac:dyDescent="0.2">
      <c r="A44" s="48" t="s">
        <v>173</v>
      </c>
      <c r="B44" s="46">
        <v>21222995</v>
      </c>
      <c r="C44" s="50" t="s">
        <v>479</v>
      </c>
      <c r="D44" s="46">
        <v>16365384</v>
      </c>
    </row>
    <row r="45" spans="1:4" x14ac:dyDescent="0.2">
      <c r="A45" s="48" t="s">
        <v>84</v>
      </c>
      <c r="B45" s="49">
        <v>20934830</v>
      </c>
      <c r="C45" s="50" t="s">
        <v>55</v>
      </c>
      <c r="D45" s="46">
        <v>15916616</v>
      </c>
    </row>
    <row r="46" spans="1:4" x14ac:dyDescent="0.2">
      <c r="A46" s="45" t="s">
        <v>114</v>
      </c>
      <c r="B46" s="46">
        <v>20874508</v>
      </c>
      <c r="C46" s="50" t="s">
        <v>457</v>
      </c>
      <c r="D46" s="46">
        <v>15438840</v>
      </c>
    </row>
    <row r="47" spans="1:4" x14ac:dyDescent="0.2">
      <c r="A47" s="48" t="s">
        <v>166</v>
      </c>
      <c r="B47" s="46">
        <v>18693766</v>
      </c>
      <c r="C47" s="50" t="s">
        <v>47</v>
      </c>
      <c r="D47" s="46">
        <v>14892866</v>
      </c>
    </row>
    <row r="48" spans="1:4" x14ac:dyDescent="0.2">
      <c r="A48" s="45" t="s">
        <v>231</v>
      </c>
      <c r="B48" s="46">
        <v>18239087</v>
      </c>
      <c r="C48" s="50" t="s">
        <v>413</v>
      </c>
      <c r="D48" s="46">
        <v>14079811</v>
      </c>
    </row>
    <row r="49" spans="1:5" x14ac:dyDescent="0.2">
      <c r="A49" s="48" t="s">
        <v>457</v>
      </c>
      <c r="B49" s="46">
        <v>18236151</v>
      </c>
      <c r="C49" s="47" t="s">
        <v>202</v>
      </c>
      <c r="D49" s="46">
        <v>13801755</v>
      </c>
    </row>
    <row r="50" spans="1:5" x14ac:dyDescent="0.2">
      <c r="A50" s="48" t="s">
        <v>479</v>
      </c>
      <c r="B50" s="46">
        <v>18031708</v>
      </c>
      <c r="C50" s="50" t="s">
        <v>173</v>
      </c>
      <c r="D50" s="46">
        <v>13752899</v>
      </c>
    </row>
    <row r="51" spans="1:5" x14ac:dyDescent="0.2">
      <c r="A51" s="39" t="s">
        <v>370</v>
      </c>
      <c r="B51" s="13">
        <v>15182837</v>
      </c>
      <c r="C51" s="50" t="s">
        <v>370</v>
      </c>
      <c r="D51" s="46">
        <v>11805155</v>
      </c>
    </row>
    <row r="52" spans="1:5" x14ac:dyDescent="0.2">
      <c r="B52" s="51">
        <f>SUM(B2:B51)</f>
        <v>4908020300</v>
      </c>
      <c r="C52" s="52">
        <f>SUM(B52*0.92)</f>
        <v>4515378676</v>
      </c>
      <c r="D52" s="51">
        <f>SUM(D2:D51)</f>
        <v>3521541705</v>
      </c>
      <c r="E52" s="52">
        <f>SUM(D52*1.117)</f>
        <v>3933562084.4850001</v>
      </c>
    </row>
  </sheetData>
  <sortState ref="C2:D51">
    <sortCondition descending="1" ref="D2:D51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"/>
  <sheetViews>
    <sheetView topLeftCell="A13" zoomScaleNormal="100" workbookViewId="0">
      <selection activeCell="H35" sqref="H35"/>
    </sheetView>
  </sheetViews>
  <sheetFormatPr defaultRowHeight="10.199999999999999" x14ac:dyDescent="0.2"/>
  <cols>
    <col min="3" max="3" width="27.42578125" style="3" customWidth="1"/>
    <col min="4" max="4" width="12" customWidth="1"/>
    <col min="5" max="5" width="15.85546875" style="23" bestFit="1" customWidth="1"/>
    <col min="6" max="6" width="15.28515625" style="3" customWidth="1"/>
    <col min="7" max="7" width="18.140625" style="3" customWidth="1"/>
    <col min="8" max="8" width="21.85546875" customWidth="1"/>
  </cols>
  <sheetData>
    <row r="1" spans="1:8" x14ac:dyDescent="0.2">
      <c r="A1" t="s">
        <v>6</v>
      </c>
    </row>
    <row r="2" spans="1:8" x14ac:dyDescent="0.2">
      <c r="A2" t="s">
        <v>7</v>
      </c>
    </row>
    <row r="3" spans="1:8" x14ac:dyDescent="0.2">
      <c r="A3" t="s">
        <v>8</v>
      </c>
    </row>
    <row r="4" spans="1:8" x14ac:dyDescent="0.2">
      <c r="A4" t="s">
        <v>9</v>
      </c>
    </row>
    <row r="5" spans="1:8" x14ac:dyDescent="0.2">
      <c r="A5" t="s">
        <v>2</v>
      </c>
      <c r="B5" t="s">
        <v>2</v>
      </c>
      <c r="C5" s="3" t="s">
        <v>13</v>
      </c>
      <c r="D5" t="s">
        <v>10</v>
      </c>
      <c r="E5" s="23" t="s">
        <v>14</v>
      </c>
      <c r="F5" s="3" t="s">
        <v>11</v>
      </c>
      <c r="G5" s="3" t="s">
        <v>12</v>
      </c>
      <c r="H5" s="3" t="s">
        <v>15</v>
      </c>
    </row>
    <row r="6" spans="1:8" x14ac:dyDescent="0.2">
      <c r="A6">
        <v>1950</v>
      </c>
      <c r="B6" s="4">
        <v>18264</v>
      </c>
      <c r="C6" s="3">
        <v>336266187</v>
      </c>
      <c r="D6">
        <v>9.048</v>
      </c>
      <c r="E6" s="5">
        <f>SUM(C6*D6)</f>
        <v>3042536459.9759998</v>
      </c>
      <c r="F6" s="3">
        <v>31371626</v>
      </c>
      <c r="G6" s="3">
        <f>SUM(D6*F6)</f>
        <v>283850472.04799998</v>
      </c>
      <c r="H6" s="3">
        <f>SUM(E6-G6)</f>
        <v>2758685987.928</v>
      </c>
    </row>
    <row r="7" spans="1:8" x14ac:dyDescent="0.2">
      <c r="A7">
        <v>1951</v>
      </c>
      <c r="B7" s="4">
        <v>18629</v>
      </c>
      <c r="C7" s="3">
        <v>353949156</v>
      </c>
      <c r="D7">
        <v>8.3870000000000005</v>
      </c>
      <c r="E7" s="5">
        <f t="shared" ref="E7:E70" si="0">SUM(C7*D7)</f>
        <v>2968571571.3720002</v>
      </c>
      <c r="F7" s="3">
        <v>39260240</v>
      </c>
      <c r="G7" s="3">
        <f t="shared" ref="G7:G70" si="1">SUM(D7*F7)</f>
        <v>329275632.88</v>
      </c>
      <c r="H7" s="3">
        <f t="shared" ref="H7:H70" si="2">SUM(E7-G7)</f>
        <v>2639295938.4920001</v>
      </c>
    </row>
    <row r="8" spans="1:8" x14ac:dyDescent="0.2">
      <c r="A8">
        <v>1952</v>
      </c>
      <c r="B8" s="4">
        <v>18994</v>
      </c>
      <c r="C8" s="3">
        <v>352753007</v>
      </c>
      <c r="D8">
        <v>8.2279999999999998</v>
      </c>
      <c r="E8" s="5">
        <f t="shared" si="0"/>
        <v>2902451741.5959997</v>
      </c>
      <c r="F8" s="3">
        <v>37238384</v>
      </c>
      <c r="G8" s="3">
        <f t="shared" si="1"/>
        <v>306397423.55199999</v>
      </c>
      <c r="H8" s="3">
        <f t="shared" si="2"/>
        <v>2596054318.0439997</v>
      </c>
    </row>
    <row r="9" spans="1:8" x14ac:dyDescent="0.2">
      <c r="A9">
        <v>1953</v>
      </c>
      <c r="B9" s="4">
        <v>19360</v>
      </c>
      <c r="C9" s="3">
        <v>345576199</v>
      </c>
      <c r="D9">
        <v>8.1669999999999998</v>
      </c>
      <c r="E9" s="5">
        <f t="shared" si="0"/>
        <v>2822320817.2329998</v>
      </c>
      <c r="F9" s="3">
        <v>26466835</v>
      </c>
      <c r="G9" s="3">
        <f t="shared" si="1"/>
        <v>216154641.44499999</v>
      </c>
      <c r="H9" s="3">
        <f t="shared" si="2"/>
        <v>2606166175.7879996</v>
      </c>
    </row>
    <row r="10" spans="1:8" x14ac:dyDescent="0.2">
      <c r="A10">
        <v>1954</v>
      </c>
      <c r="B10" s="4">
        <v>19725</v>
      </c>
      <c r="C10" s="3">
        <v>350582020</v>
      </c>
      <c r="D10">
        <v>8.1059999999999999</v>
      </c>
      <c r="E10" s="5">
        <f t="shared" si="0"/>
        <v>2841817854.1199999</v>
      </c>
      <c r="F10" s="3">
        <v>31251041</v>
      </c>
      <c r="G10" s="3">
        <f t="shared" si="1"/>
        <v>253320938.34599999</v>
      </c>
      <c r="H10" s="3">
        <f t="shared" si="2"/>
        <v>2588496915.7739997</v>
      </c>
    </row>
    <row r="11" spans="1:8" x14ac:dyDescent="0.2">
      <c r="A11">
        <v>1955</v>
      </c>
      <c r="B11" s="4">
        <v>20090</v>
      </c>
      <c r="C11" s="3">
        <v>330748940</v>
      </c>
      <c r="D11">
        <v>8.1359999999999992</v>
      </c>
      <c r="E11" s="5">
        <f t="shared" si="0"/>
        <v>2690973375.8399997</v>
      </c>
      <c r="F11" s="3">
        <v>26767572</v>
      </c>
      <c r="G11" s="3">
        <f t="shared" si="1"/>
        <v>217780965.79199997</v>
      </c>
      <c r="H11" s="3">
        <f t="shared" si="2"/>
        <v>2473192410.0479999</v>
      </c>
    </row>
    <row r="12" spans="1:8" x14ac:dyDescent="0.2">
      <c r="A12">
        <v>1956</v>
      </c>
      <c r="B12" s="4">
        <v>20455</v>
      </c>
      <c r="C12" s="3">
        <v>363869452</v>
      </c>
      <c r="D12">
        <v>8.0169999999999995</v>
      </c>
      <c r="E12" s="5">
        <f t="shared" si="0"/>
        <v>2917141396.684</v>
      </c>
      <c r="F12" s="3">
        <v>37739047</v>
      </c>
      <c r="G12" s="3">
        <f t="shared" si="1"/>
        <v>302553939.79899997</v>
      </c>
      <c r="H12" s="3">
        <f t="shared" si="2"/>
        <v>2614587456.8850002</v>
      </c>
    </row>
    <row r="13" spans="1:8" x14ac:dyDescent="0.2">
      <c r="A13">
        <v>1957</v>
      </c>
      <c r="B13" s="4">
        <v>20821</v>
      </c>
      <c r="C13" s="3">
        <v>346434280</v>
      </c>
      <c r="D13">
        <v>7.76</v>
      </c>
      <c r="E13" s="5">
        <f t="shared" si="0"/>
        <v>2688330012.7999997</v>
      </c>
      <c r="F13" s="3">
        <v>31554199</v>
      </c>
      <c r="G13" s="3">
        <f t="shared" si="1"/>
        <v>244860584.23999998</v>
      </c>
      <c r="H13" s="3">
        <f t="shared" si="2"/>
        <v>2443469428.5599999</v>
      </c>
    </row>
    <row r="14" spans="1:8" x14ac:dyDescent="0.2">
      <c r="A14">
        <v>1958</v>
      </c>
      <c r="B14" s="4">
        <v>21186</v>
      </c>
      <c r="C14" s="3">
        <v>366334238</v>
      </c>
      <c r="D14">
        <v>7.5449999999999999</v>
      </c>
      <c r="E14" s="5">
        <f t="shared" si="0"/>
        <v>2763991825.71</v>
      </c>
      <c r="F14" s="3">
        <v>33196757</v>
      </c>
      <c r="G14" s="3">
        <f t="shared" si="1"/>
        <v>250469531.565</v>
      </c>
      <c r="H14" s="3">
        <f t="shared" si="2"/>
        <v>2513522294.145</v>
      </c>
    </row>
    <row r="15" spans="1:8" x14ac:dyDescent="0.2">
      <c r="A15">
        <v>1959</v>
      </c>
      <c r="B15" s="4">
        <v>21551</v>
      </c>
      <c r="C15" s="3">
        <v>337565633</v>
      </c>
      <c r="D15">
        <v>7.4930000000000003</v>
      </c>
      <c r="E15" s="5">
        <f t="shared" si="0"/>
        <v>2529379288.0690002</v>
      </c>
      <c r="F15" s="3">
        <v>28786695</v>
      </c>
      <c r="G15" s="3">
        <f t="shared" si="1"/>
        <v>215698705.63500002</v>
      </c>
      <c r="H15" s="3">
        <f t="shared" si="2"/>
        <v>2313680582.434</v>
      </c>
    </row>
    <row r="16" spans="1:8" x14ac:dyDescent="0.2">
      <c r="A16">
        <v>1960</v>
      </c>
      <c r="B16" s="4">
        <v>21916</v>
      </c>
      <c r="C16" s="3">
        <v>346371898</v>
      </c>
      <c r="D16">
        <v>7.367</v>
      </c>
      <c r="E16" s="5">
        <f t="shared" si="0"/>
        <v>2551721772.566</v>
      </c>
      <c r="F16" s="3">
        <v>40933863</v>
      </c>
      <c r="G16" s="3">
        <f t="shared" si="1"/>
        <v>301559768.72100002</v>
      </c>
      <c r="H16" s="3">
        <f t="shared" si="2"/>
        <v>2250162003.8449998</v>
      </c>
    </row>
    <row r="17" spans="1:8" x14ac:dyDescent="0.2">
      <c r="A17">
        <v>1961</v>
      </c>
      <c r="B17" s="4">
        <v>22282</v>
      </c>
      <c r="C17" s="3">
        <v>355906772</v>
      </c>
      <c r="D17">
        <v>7.2930000000000001</v>
      </c>
      <c r="E17" s="5">
        <f t="shared" si="0"/>
        <v>2595628088.1960001</v>
      </c>
      <c r="F17" s="3">
        <v>46469660</v>
      </c>
      <c r="G17" s="3">
        <f t="shared" si="1"/>
        <v>338903230.38</v>
      </c>
      <c r="H17" s="3">
        <f t="shared" si="2"/>
        <v>2256724857.816</v>
      </c>
    </row>
    <row r="18" spans="1:8" x14ac:dyDescent="0.2">
      <c r="A18">
        <v>1962</v>
      </c>
      <c r="B18" s="4">
        <v>22647</v>
      </c>
      <c r="C18" s="3">
        <v>388096758</v>
      </c>
      <c r="D18">
        <v>7.22</v>
      </c>
      <c r="E18" s="5">
        <f t="shared" si="0"/>
        <v>2802058592.7599998</v>
      </c>
      <c r="F18" s="3">
        <v>57239340</v>
      </c>
      <c r="G18" s="3">
        <f t="shared" si="1"/>
        <v>413268034.80000001</v>
      </c>
      <c r="H18" s="3">
        <f t="shared" si="2"/>
        <v>2388790557.9599996</v>
      </c>
    </row>
    <row r="19" spans="1:8" x14ac:dyDescent="0.2">
      <c r="A19">
        <v>1963</v>
      </c>
      <c r="B19" s="4">
        <v>23012</v>
      </c>
      <c r="C19" s="3">
        <v>367700767</v>
      </c>
      <c r="D19">
        <v>7.1260000000000003</v>
      </c>
      <c r="E19" s="5">
        <f t="shared" si="0"/>
        <v>2620235665.6420002</v>
      </c>
      <c r="F19" s="3">
        <v>45686760</v>
      </c>
      <c r="G19" s="3">
        <f t="shared" si="1"/>
        <v>325563851.75999999</v>
      </c>
      <c r="H19" s="3">
        <f t="shared" si="2"/>
        <v>2294671813.882</v>
      </c>
    </row>
    <row r="20" spans="1:8" x14ac:dyDescent="0.2">
      <c r="A20">
        <v>1964</v>
      </c>
      <c r="B20" s="4">
        <v>23377</v>
      </c>
      <c r="C20" s="3">
        <v>382421041</v>
      </c>
      <c r="D20">
        <v>7.0339999999999998</v>
      </c>
      <c r="E20" s="5">
        <f t="shared" si="0"/>
        <v>2689949602.3940001</v>
      </c>
      <c r="F20" s="3">
        <v>55935770</v>
      </c>
      <c r="G20" s="3">
        <f t="shared" si="1"/>
        <v>393452206.18000001</v>
      </c>
      <c r="H20" s="3">
        <f t="shared" si="2"/>
        <v>2296497396.2140002</v>
      </c>
    </row>
    <row r="21" spans="1:8" x14ac:dyDescent="0.2">
      <c r="A21">
        <v>1965</v>
      </c>
      <c r="B21" s="4">
        <v>23743</v>
      </c>
      <c r="C21" s="3">
        <v>432160336</v>
      </c>
      <c r="D21">
        <v>6.9219999999999997</v>
      </c>
      <c r="E21" s="5">
        <f t="shared" si="0"/>
        <v>2991413845.7919998</v>
      </c>
      <c r="F21" s="3">
        <v>70327090</v>
      </c>
      <c r="G21" s="3">
        <f t="shared" si="1"/>
        <v>486804116.97999996</v>
      </c>
      <c r="H21" s="3">
        <f t="shared" si="2"/>
        <v>2504609728.8119998</v>
      </c>
    </row>
    <row r="22" spans="1:8" x14ac:dyDescent="0.2">
      <c r="A22">
        <v>1966</v>
      </c>
      <c r="B22" s="4">
        <v>24108</v>
      </c>
      <c r="C22" s="3">
        <v>455420997</v>
      </c>
      <c r="D22">
        <v>6.73</v>
      </c>
      <c r="E22" s="5">
        <f t="shared" si="0"/>
        <v>3064983309.8100004</v>
      </c>
      <c r="F22" s="3">
        <v>80221218</v>
      </c>
      <c r="G22" s="3">
        <f t="shared" si="1"/>
        <v>539888797.13999999</v>
      </c>
      <c r="H22" s="3">
        <f t="shared" si="2"/>
        <v>2525094512.6700006</v>
      </c>
    </row>
    <row r="23" spans="1:8" x14ac:dyDescent="0.2">
      <c r="A23">
        <v>1967</v>
      </c>
      <c r="B23" s="4">
        <v>24473</v>
      </c>
      <c r="C23" s="3">
        <v>424024177</v>
      </c>
      <c r="D23">
        <v>6.5289999999999999</v>
      </c>
      <c r="E23" s="5">
        <f t="shared" si="0"/>
        <v>2768453851.6329999</v>
      </c>
      <c r="F23" s="3">
        <v>47301359</v>
      </c>
      <c r="G23" s="3">
        <f t="shared" si="1"/>
        <v>308830572.91100001</v>
      </c>
      <c r="H23" s="3">
        <f t="shared" si="2"/>
        <v>2459623278.7220001</v>
      </c>
    </row>
    <row r="24" spans="1:8" x14ac:dyDescent="0.2">
      <c r="A24">
        <v>1968</v>
      </c>
      <c r="B24" s="4">
        <v>24838</v>
      </c>
      <c r="C24" s="3">
        <v>483437951</v>
      </c>
      <c r="D24">
        <v>6.266</v>
      </c>
      <c r="E24" s="5">
        <f t="shared" si="0"/>
        <v>3029222200.9660001</v>
      </c>
      <c r="F24" s="3">
        <v>79093030</v>
      </c>
      <c r="G24" s="3">
        <f t="shared" si="1"/>
        <v>495596925.98000002</v>
      </c>
      <c r="H24" s="3">
        <f t="shared" si="2"/>
        <v>2533625274.9860001</v>
      </c>
    </row>
    <row r="25" spans="1:8" x14ac:dyDescent="0.2">
      <c r="A25">
        <v>1969</v>
      </c>
      <c r="B25" s="4">
        <v>25204</v>
      </c>
      <c r="C25" s="3">
        <v>512281335</v>
      </c>
      <c r="D25">
        <v>5.9420000000000002</v>
      </c>
      <c r="E25" s="5">
        <f t="shared" si="0"/>
        <v>3043975692.5700002</v>
      </c>
      <c r="F25" s="3">
        <v>70430693</v>
      </c>
      <c r="G25" s="3">
        <f t="shared" si="1"/>
        <v>418499177.80599999</v>
      </c>
      <c r="H25" s="3">
        <f t="shared" si="2"/>
        <v>2625476514.7639999</v>
      </c>
    </row>
    <row r="26" spans="1:8" x14ac:dyDescent="0.2">
      <c r="A26">
        <v>1970</v>
      </c>
      <c r="B26" s="4">
        <v>25569</v>
      </c>
      <c r="C26" s="3">
        <v>594939566</v>
      </c>
      <c r="D26">
        <v>5.62</v>
      </c>
      <c r="E26" s="5">
        <f t="shared" si="0"/>
        <v>3343560360.9200001</v>
      </c>
      <c r="F26" s="3">
        <v>96117726</v>
      </c>
      <c r="G26" s="3">
        <f t="shared" si="1"/>
        <v>540181620.12</v>
      </c>
      <c r="H26" s="3">
        <f t="shared" si="2"/>
        <v>2803378740.8000002</v>
      </c>
    </row>
    <row r="27" spans="1:8" x14ac:dyDescent="0.2">
      <c r="A27">
        <v>1971</v>
      </c>
      <c r="B27" s="4">
        <v>25934</v>
      </c>
      <c r="C27" s="3">
        <v>633242658</v>
      </c>
      <c r="D27">
        <v>5.3840000000000003</v>
      </c>
      <c r="E27" s="5">
        <f t="shared" si="0"/>
        <v>3409378470.6720004</v>
      </c>
      <c r="F27" s="3">
        <v>83766504</v>
      </c>
      <c r="G27" s="3">
        <f t="shared" si="1"/>
        <v>450998857.53600001</v>
      </c>
      <c r="H27" s="3">
        <f t="shared" si="2"/>
        <v>2958379613.1360006</v>
      </c>
    </row>
    <row r="28" spans="1:8" x14ac:dyDescent="0.2">
      <c r="A28">
        <v>1972</v>
      </c>
      <c r="B28" s="4">
        <v>26299</v>
      </c>
      <c r="C28" s="3">
        <v>729491834</v>
      </c>
      <c r="D28">
        <v>5.2169999999999996</v>
      </c>
      <c r="E28" s="5">
        <f t="shared" si="0"/>
        <v>3805758897.9779997</v>
      </c>
      <c r="F28" s="3">
        <v>102089981</v>
      </c>
      <c r="G28" s="3">
        <f t="shared" si="1"/>
        <v>532603430.87699997</v>
      </c>
      <c r="H28" s="3">
        <f t="shared" si="2"/>
        <v>3273155467.1009998</v>
      </c>
    </row>
    <row r="29" spans="1:8" x14ac:dyDescent="0.2">
      <c r="A29">
        <v>1973</v>
      </c>
      <c r="B29" s="4">
        <v>26665</v>
      </c>
      <c r="C29" s="3">
        <v>914069038</v>
      </c>
      <c r="D29">
        <v>4.9109999999999996</v>
      </c>
      <c r="E29" s="5">
        <f t="shared" si="0"/>
        <v>4488993045.618</v>
      </c>
      <c r="F29" s="3">
        <v>152299269</v>
      </c>
      <c r="G29" s="3">
        <f t="shared" si="1"/>
        <v>747941710.0589999</v>
      </c>
      <c r="H29" s="3">
        <f t="shared" si="2"/>
        <v>3741051335.559</v>
      </c>
    </row>
    <row r="30" spans="1:8" x14ac:dyDescent="0.2">
      <c r="A30">
        <v>1974</v>
      </c>
      <c r="B30" s="4">
        <v>27030</v>
      </c>
      <c r="C30" s="3">
        <v>905242589</v>
      </c>
      <c r="D30">
        <v>4.423</v>
      </c>
      <c r="E30" s="5">
        <f t="shared" si="0"/>
        <v>4003887971.1469998</v>
      </c>
      <c r="F30" s="3">
        <v>145220050</v>
      </c>
      <c r="G30" s="3">
        <f t="shared" si="1"/>
        <v>642308281.14999998</v>
      </c>
      <c r="H30" s="3">
        <f t="shared" si="2"/>
        <v>3361579689.9969997</v>
      </c>
    </row>
    <row r="31" spans="1:8" x14ac:dyDescent="0.2">
      <c r="A31">
        <v>1975</v>
      </c>
      <c r="B31" s="4">
        <v>27395</v>
      </c>
      <c r="C31" s="3">
        <v>951374364</v>
      </c>
      <c r="D31">
        <v>4.0529999999999999</v>
      </c>
      <c r="E31" s="5">
        <f t="shared" si="0"/>
        <v>3855920297.2919998</v>
      </c>
      <c r="F31" s="3">
        <v>129713179</v>
      </c>
      <c r="G31" s="3">
        <f t="shared" si="1"/>
        <v>525727514.48699999</v>
      </c>
      <c r="H31" s="3">
        <f t="shared" si="2"/>
        <v>3330192782.8049998</v>
      </c>
    </row>
    <row r="32" spans="1:8" x14ac:dyDescent="0.2">
      <c r="A32">
        <v>1976</v>
      </c>
      <c r="B32" s="4">
        <v>27760</v>
      </c>
      <c r="C32" s="3">
        <v>1322833949</v>
      </c>
      <c r="D32">
        <v>3.8319999999999999</v>
      </c>
      <c r="E32" s="5">
        <f t="shared" si="0"/>
        <v>5069099692.5679998</v>
      </c>
      <c r="F32" s="3">
        <v>242120381</v>
      </c>
      <c r="G32" s="3">
        <f t="shared" si="1"/>
        <v>927805299.99199998</v>
      </c>
      <c r="H32" s="3">
        <f t="shared" si="2"/>
        <v>4141294392.5759997</v>
      </c>
    </row>
    <row r="33" spans="1:8" x14ac:dyDescent="0.2">
      <c r="A33">
        <v>1977</v>
      </c>
      <c r="B33" s="4">
        <v>28126</v>
      </c>
      <c r="C33" s="3">
        <v>1520604510</v>
      </c>
      <c r="D33">
        <v>3.5979999999999999</v>
      </c>
      <c r="E33" s="5">
        <f t="shared" si="0"/>
        <v>5471135026.9799995</v>
      </c>
      <c r="F33" s="3">
        <v>349198050</v>
      </c>
      <c r="G33" s="3">
        <f t="shared" si="1"/>
        <v>1256414583.8999999</v>
      </c>
      <c r="H33" s="3">
        <f t="shared" si="2"/>
        <v>4214720443.0799999</v>
      </c>
    </row>
    <row r="34" spans="1:8" x14ac:dyDescent="0.2">
      <c r="A34">
        <v>1978</v>
      </c>
      <c r="B34" s="4">
        <v>28491</v>
      </c>
      <c r="C34" s="3">
        <v>1881778034</v>
      </c>
      <c r="D34">
        <v>3.3439999999999999</v>
      </c>
      <c r="E34" s="5">
        <f t="shared" si="0"/>
        <v>6292665745.6960001</v>
      </c>
      <c r="F34" s="3">
        <v>504883505</v>
      </c>
      <c r="G34" s="3">
        <f t="shared" si="1"/>
        <v>1688330440.72</v>
      </c>
      <c r="H34" s="3">
        <f t="shared" si="2"/>
        <v>4604335304.9759998</v>
      </c>
    </row>
    <row r="35" spans="1:8" x14ac:dyDescent="0.2">
      <c r="A35">
        <v>1979</v>
      </c>
      <c r="B35" s="4">
        <v>28856</v>
      </c>
      <c r="C35" s="3">
        <v>2275662902</v>
      </c>
      <c r="D35">
        <v>3.004</v>
      </c>
      <c r="E35" s="5">
        <f t="shared" si="0"/>
        <v>6836091357.6079998</v>
      </c>
      <c r="F35" s="3">
        <v>652052261</v>
      </c>
      <c r="G35" s="3">
        <f t="shared" si="1"/>
        <v>1958764992.0439999</v>
      </c>
      <c r="H35" s="3">
        <f t="shared" si="2"/>
        <v>4877326365.5640001</v>
      </c>
    </row>
    <row r="36" spans="1:8" x14ac:dyDescent="0.2">
      <c r="A36">
        <v>1980</v>
      </c>
      <c r="B36" s="4">
        <v>29221</v>
      </c>
      <c r="C36" s="3">
        <v>2231634688</v>
      </c>
      <c r="D36">
        <v>2.6459999999999999</v>
      </c>
      <c r="E36" s="5">
        <f t="shared" si="0"/>
        <v>5904905384.448</v>
      </c>
      <c r="F36" s="3">
        <v>547754840</v>
      </c>
      <c r="G36" s="3">
        <f t="shared" si="1"/>
        <v>1449359306.6399999</v>
      </c>
      <c r="H36" s="3">
        <f t="shared" si="2"/>
        <v>4455546077.8080006</v>
      </c>
    </row>
    <row r="37" spans="1:8" x14ac:dyDescent="0.2">
      <c r="A37">
        <v>1981</v>
      </c>
      <c r="B37" s="4">
        <v>29587</v>
      </c>
      <c r="C37" s="3">
        <v>2382346291</v>
      </c>
      <c r="D37">
        <v>2.399</v>
      </c>
      <c r="E37" s="5">
        <f t="shared" si="0"/>
        <v>5715248752.1090002</v>
      </c>
      <c r="F37" s="3">
        <v>634627039</v>
      </c>
      <c r="G37" s="3">
        <f t="shared" si="1"/>
        <v>1522470266.5610001</v>
      </c>
      <c r="H37" s="3">
        <f t="shared" si="2"/>
        <v>4192778485.5480003</v>
      </c>
    </row>
    <row r="38" spans="1:8" x14ac:dyDescent="0.2">
      <c r="A38">
        <v>1982</v>
      </c>
      <c r="B38" s="4">
        <v>29952</v>
      </c>
      <c r="C38" s="3">
        <v>2374766449</v>
      </c>
      <c r="D38">
        <v>2.2599999999999998</v>
      </c>
      <c r="E38" s="5">
        <f t="shared" si="0"/>
        <v>5366972174.7399998</v>
      </c>
      <c r="F38" s="3">
        <v>571347763</v>
      </c>
      <c r="G38" s="3">
        <f t="shared" si="1"/>
        <v>1291245944.3799999</v>
      </c>
      <c r="H38" s="3">
        <f t="shared" si="2"/>
        <v>4075726230.3599997</v>
      </c>
    </row>
    <row r="39" spans="1:8" x14ac:dyDescent="0.2">
      <c r="A39">
        <v>1983</v>
      </c>
      <c r="B39" s="4">
        <v>30317</v>
      </c>
      <c r="C39" s="3">
        <v>2323202016</v>
      </c>
      <c r="D39">
        <v>2.1890000000000001</v>
      </c>
      <c r="E39" s="5">
        <f t="shared" si="0"/>
        <v>5085489213.0240002</v>
      </c>
      <c r="F39" s="3">
        <v>547831657</v>
      </c>
      <c r="G39" s="3">
        <f t="shared" si="1"/>
        <v>1199203497.1730001</v>
      </c>
      <c r="H39" s="3">
        <f t="shared" si="2"/>
        <v>3886285715.8509998</v>
      </c>
    </row>
    <row r="40" spans="1:8" x14ac:dyDescent="0.2">
      <c r="A40">
        <v>1984</v>
      </c>
      <c r="B40" s="4">
        <v>30682</v>
      </c>
      <c r="C40" s="3">
        <v>2339427462</v>
      </c>
      <c r="D40">
        <v>2.0990000000000002</v>
      </c>
      <c r="E40" s="5">
        <f t="shared" si="0"/>
        <v>4910458242.7380009</v>
      </c>
      <c r="F40" s="3">
        <v>508546698</v>
      </c>
      <c r="G40" s="3">
        <f t="shared" si="1"/>
        <v>1067439519.1020001</v>
      </c>
      <c r="H40" s="3">
        <f t="shared" si="2"/>
        <v>3843018723.6360006</v>
      </c>
    </row>
    <row r="41" spans="1:8" x14ac:dyDescent="0.2">
      <c r="A41">
        <v>1985</v>
      </c>
      <c r="B41" s="4">
        <v>31048</v>
      </c>
      <c r="C41" s="3">
        <v>2359533787</v>
      </c>
      <c r="D41">
        <v>2.0270000000000001</v>
      </c>
      <c r="E41" s="5">
        <f t="shared" si="0"/>
        <v>4782774986.2490005</v>
      </c>
      <c r="F41" s="3">
        <v>604299019</v>
      </c>
      <c r="G41" s="3">
        <f t="shared" si="1"/>
        <v>1224914111.513</v>
      </c>
      <c r="H41" s="3">
        <f t="shared" si="2"/>
        <v>3557860874.7360005</v>
      </c>
    </row>
    <row r="42" spans="1:8" x14ac:dyDescent="0.2">
      <c r="A42">
        <v>1986</v>
      </c>
      <c r="B42" s="4">
        <v>31413</v>
      </c>
      <c r="C42" s="3">
        <v>2834133287</v>
      </c>
      <c r="D42">
        <v>1.99</v>
      </c>
      <c r="E42" s="5">
        <f t="shared" si="0"/>
        <v>5639925241.1300001</v>
      </c>
      <c r="F42" s="3">
        <v>804194354</v>
      </c>
      <c r="G42" s="3">
        <f t="shared" si="1"/>
        <v>1600346764.46</v>
      </c>
      <c r="H42" s="3">
        <f t="shared" si="2"/>
        <v>4039578476.6700001</v>
      </c>
    </row>
    <row r="43" spans="1:8" x14ac:dyDescent="0.2">
      <c r="A43">
        <v>1987</v>
      </c>
      <c r="B43" s="4">
        <v>31778</v>
      </c>
      <c r="C43" s="3">
        <v>3234832475</v>
      </c>
      <c r="D43">
        <v>1.919</v>
      </c>
      <c r="E43" s="5">
        <f t="shared" si="0"/>
        <v>6207643519.5250006</v>
      </c>
      <c r="F43" s="3">
        <v>981742008</v>
      </c>
      <c r="G43" s="3">
        <f t="shared" si="1"/>
        <v>1883962913.352</v>
      </c>
      <c r="H43" s="5">
        <f t="shared" si="2"/>
        <v>4323680606.1730003</v>
      </c>
    </row>
    <row r="44" spans="1:8" x14ac:dyDescent="0.2">
      <c r="A44">
        <v>1988</v>
      </c>
      <c r="B44" s="4">
        <v>32143</v>
      </c>
      <c r="C44" s="3">
        <v>3586621272</v>
      </c>
      <c r="D44">
        <v>1.843</v>
      </c>
      <c r="E44" s="5">
        <f t="shared" si="0"/>
        <v>6610143004.2959995</v>
      </c>
      <c r="F44" s="3">
        <v>1382236705</v>
      </c>
      <c r="G44" s="3">
        <f t="shared" si="1"/>
        <v>2547462247.3150001</v>
      </c>
      <c r="H44" s="3">
        <f t="shared" si="2"/>
        <v>4062680756.9809995</v>
      </c>
    </row>
    <row r="45" spans="1:8" x14ac:dyDescent="0.2">
      <c r="A45">
        <v>1989</v>
      </c>
      <c r="B45" s="4">
        <v>32509</v>
      </c>
      <c r="C45" s="3">
        <v>3417281729</v>
      </c>
      <c r="D45">
        <v>1.7589999999999999</v>
      </c>
      <c r="E45" s="5">
        <f t="shared" si="0"/>
        <v>6010998561.3109999</v>
      </c>
      <c r="F45" s="3">
        <v>1274057857</v>
      </c>
      <c r="G45" s="3">
        <f t="shared" si="1"/>
        <v>2241067770.4629998</v>
      </c>
      <c r="H45" s="3">
        <f t="shared" si="2"/>
        <v>3769930790.848</v>
      </c>
    </row>
    <row r="46" spans="1:8" x14ac:dyDescent="0.2">
      <c r="A46">
        <v>1990</v>
      </c>
      <c r="B46" s="4">
        <v>32874</v>
      </c>
      <c r="C46" s="3">
        <v>3654244515</v>
      </c>
      <c r="D46">
        <v>1.6679999999999999</v>
      </c>
      <c r="E46" s="5">
        <f t="shared" si="0"/>
        <v>6095279851.0199995</v>
      </c>
      <c r="F46" s="3">
        <v>1493554088</v>
      </c>
      <c r="G46" s="3">
        <f t="shared" si="1"/>
        <v>2491248218.7839999</v>
      </c>
      <c r="H46" s="3">
        <f t="shared" si="2"/>
        <v>3604031632.2359996</v>
      </c>
    </row>
    <row r="47" spans="1:8" x14ac:dyDescent="0.2">
      <c r="A47">
        <v>1991</v>
      </c>
      <c r="B47" s="4">
        <v>33239</v>
      </c>
      <c r="C47" s="3">
        <v>3435476009</v>
      </c>
      <c r="D47">
        <v>1.601</v>
      </c>
      <c r="E47" s="5">
        <f t="shared" si="0"/>
        <v>5500197090.4090004</v>
      </c>
      <c r="F47" s="3">
        <v>1270589530</v>
      </c>
      <c r="G47" s="3">
        <f t="shared" si="1"/>
        <v>2034213837.53</v>
      </c>
      <c r="H47" s="3">
        <f t="shared" si="2"/>
        <v>3465983252.8790007</v>
      </c>
    </row>
    <row r="48" spans="1:8" x14ac:dyDescent="0.2">
      <c r="A48">
        <v>1992</v>
      </c>
      <c r="B48" s="4">
        <v>33604</v>
      </c>
      <c r="C48" s="3">
        <v>3796690393</v>
      </c>
      <c r="D48">
        <v>1.554</v>
      </c>
      <c r="E48" s="5">
        <f t="shared" si="0"/>
        <v>5900056870.7220001</v>
      </c>
      <c r="F48" s="3">
        <v>1662360164</v>
      </c>
      <c r="G48" s="3">
        <f t="shared" si="1"/>
        <v>2583307694.8559999</v>
      </c>
      <c r="H48" s="3">
        <f t="shared" si="2"/>
        <v>3316749175.8660002</v>
      </c>
    </row>
    <row r="49" spans="1:8" x14ac:dyDescent="0.2">
      <c r="A49">
        <v>1993</v>
      </c>
      <c r="B49" s="4">
        <v>33970</v>
      </c>
      <c r="C49" s="3">
        <v>3348409392</v>
      </c>
      <c r="D49">
        <v>1.5089999999999999</v>
      </c>
      <c r="E49" s="5">
        <f t="shared" si="0"/>
        <v>5052749772.5279999</v>
      </c>
      <c r="F49" s="3">
        <v>1251280868</v>
      </c>
      <c r="G49" s="3">
        <f t="shared" si="1"/>
        <v>1888182829.8119998</v>
      </c>
      <c r="H49" s="3">
        <f t="shared" si="2"/>
        <v>3164566942.7160001</v>
      </c>
    </row>
    <row r="50" spans="1:8" x14ac:dyDescent="0.2">
      <c r="A50">
        <v>1994</v>
      </c>
      <c r="B50" s="4">
        <v>34335</v>
      </c>
      <c r="C50" s="3">
        <v>3705049344</v>
      </c>
      <c r="D50">
        <v>1.4710000000000001</v>
      </c>
      <c r="E50" s="5">
        <f t="shared" si="0"/>
        <v>5450127585.0240002</v>
      </c>
      <c r="F50" s="3">
        <v>1367951181</v>
      </c>
      <c r="G50" s="3">
        <f t="shared" si="1"/>
        <v>2012256187.2510002</v>
      </c>
      <c r="H50" s="3">
        <f t="shared" si="2"/>
        <v>3437871397.7729998</v>
      </c>
    </row>
    <row r="51" spans="1:8" x14ac:dyDescent="0.2">
      <c r="A51">
        <v>1995</v>
      </c>
      <c r="B51" s="4">
        <v>34700</v>
      </c>
      <c r="C51" s="3">
        <v>3819386588</v>
      </c>
      <c r="D51">
        <v>1.431</v>
      </c>
      <c r="E51" s="5">
        <f t="shared" si="0"/>
        <v>5465542207.4280005</v>
      </c>
      <c r="F51" s="3">
        <v>1414386839</v>
      </c>
      <c r="G51" s="3">
        <f t="shared" si="1"/>
        <v>2023987566.609</v>
      </c>
      <c r="H51" s="3">
        <f t="shared" si="2"/>
        <v>3441554640.8190002</v>
      </c>
    </row>
    <row r="52" spans="1:8" x14ac:dyDescent="0.2">
      <c r="A52">
        <v>1996</v>
      </c>
      <c r="B52" s="4">
        <v>35065</v>
      </c>
      <c r="C52" s="3">
        <v>3551667903</v>
      </c>
      <c r="D52">
        <v>1.39</v>
      </c>
      <c r="E52" s="5">
        <f t="shared" si="0"/>
        <v>4936818385.1700001</v>
      </c>
      <c r="F52" s="3">
        <v>1219838580</v>
      </c>
      <c r="G52" s="3">
        <f t="shared" si="1"/>
        <v>1695575626.1999998</v>
      </c>
      <c r="H52" s="3">
        <f t="shared" si="2"/>
        <v>3241242758.9700003</v>
      </c>
    </row>
    <row r="53" spans="1:8" x14ac:dyDescent="0.2">
      <c r="A53">
        <v>1997</v>
      </c>
      <c r="B53" s="4">
        <v>35431</v>
      </c>
      <c r="C53" s="3">
        <v>3589637204</v>
      </c>
      <c r="D53">
        <v>1.359</v>
      </c>
      <c r="E53" s="5">
        <f t="shared" si="0"/>
        <v>4878316960.2360001</v>
      </c>
      <c r="F53" s="3">
        <v>1182025467</v>
      </c>
      <c r="G53" s="3">
        <f t="shared" si="1"/>
        <v>1606372609.6529999</v>
      </c>
      <c r="H53" s="3">
        <f t="shared" si="2"/>
        <v>3271944350.5830002</v>
      </c>
    </row>
    <row r="54" spans="1:8" x14ac:dyDescent="0.2">
      <c r="A54">
        <v>1998</v>
      </c>
      <c r="B54" s="4">
        <v>35796</v>
      </c>
      <c r="C54" s="3">
        <v>3214187069</v>
      </c>
      <c r="D54">
        <v>1.3380000000000001</v>
      </c>
      <c r="E54" s="5">
        <f t="shared" si="0"/>
        <v>4300582298.3220005</v>
      </c>
      <c r="F54" s="3">
        <v>974626438</v>
      </c>
      <c r="G54" s="3">
        <f t="shared" si="1"/>
        <v>1304050174.0440001</v>
      </c>
      <c r="H54" s="3">
        <f t="shared" si="2"/>
        <v>2996532124.2780004</v>
      </c>
    </row>
    <row r="55" spans="1:8" x14ac:dyDescent="0.2">
      <c r="A55">
        <v>1999</v>
      </c>
      <c r="B55" s="4">
        <v>36161</v>
      </c>
      <c r="C55" s="3">
        <v>3579144439</v>
      </c>
      <c r="D55">
        <v>1.3089999999999999</v>
      </c>
      <c r="E55" s="5">
        <f t="shared" si="0"/>
        <v>4685100070.651</v>
      </c>
      <c r="F55" s="3">
        <v>1103137968</v>
      </c>
      <c r="G55" s="3">
        <f t="shared" si="1"/>
        <v>1444007600.112</v>
      </c>
      <c r="H55" s="3">
        <f t="shared" si="2"/>
        <v>3241092470.539</v>
      </c>
    </row>
    <row r="56" spans="1:8" x14ac:dyDescent="0.2">
      <c r="A56">
        <v>2000</v>
      </c>
      <c r="B56" s="4">
        <v>36526</v>
      </c>
      <c r="C56" s="3">
        <v>3676628476</v>
      </c>
      <c r="D56">
        <v>1.226</v>
      </c>
      <c r="E56" s="5">
        <f t="shared" si="0"/>
        <v>4507546511.5760002</v>
      </c>
      <c r="F56" s="3">
        <v>956989763</v>
      </c>
      <c r="G56" s="3">
        <f t="shared" si="1"/>
        <v>1173269449.438</v>
      </c>
      <c r="H56" s="3">
        <f t="shared" si="2"/>
        <v>3334277062.1380005</v>
      </c>
    </row>
    <row r="57" spans="1:8" x14ac:dyDescent="0.2">
      <c r="A57">
        <v>2001</v>
      </c>
      <c r="B57" s="4">
        <v>36892</v>
      </c>
      <c r="C57" s="3">
        <v>3248980449</v>
      </c>
      <c r="D57">
        <v>1.232</v>
      </c>
      <c r="E57" s="5">
        <f t="shared" si="0"/>
        <v>4002743913.1679997</v>
      </c>
      <c r="F57" s="3">
        <v>869884842</v>
      </c>
      <c r="G57" s="3">
        <f t="shared" si="1"/>
        <v>1071698125.344</v>
      </c>
      <c r="H57" s="3">
        <f t="shared" si="2"/>
        <v>2931045787.8239999</v>
      </c>
    </row>
    <row r="58" spans="1:8" x14ac:dyDescent="0.2">
      <c r="A58">
        <v>2002</v>
      </c>
      <c r="B58" s="4">
        <v>37257</v>
      </c>
      <c r="C58" s="3">
        <v>3163786643</v>
      </c>
      <c r="D58">
        <v>1.212</v>
      </c>
      <c r="E58" s="5">
        <f t="shared" si="0"/>
        <v>3834509411.316</v>
      </c>
      <c r="F58" s="3">
        <v>811545335</v>
      </c>
      <c r="G58" s="3">
        <f t="shared" si="1"/>
        <v>983592946.01999998</v>
      </c>
      <c r="H58" s="3">
        <f t="shared" si="2"/>
        <v>2850916465.296</v>
      </c>
    </row>
    <row r="59" spans="1:8" x14ac:dyDescent="0.2">
      <c r="A59">
        <v>2003</v>
      </c>
      <c r="B59" s="4">
        <v>37622</v>
      </c>
      <c r="C59" s="3">
        <v>3345864996</v>
      </c>
      <c r="D59">
        <v>1.1850000000000001</v>
      </c>
      <c r="E59" s="5">
        <f t="shared" si="0"/>
        <v>3964850020.2600002</v>
      </c>
      <c r="F59" s="3">
        <v>989781418</v>
      </c>
      <c r="G59" s="3">
        <f t="shared" si="1"/>
        <v>1172890980.3300002</v>
      </c>
      <c r="H59" s="3">
        <f t="shared" si="2"/>
        <v>2791959039.9300003</v>
      </c>
    </row>
    <row r="60" spans="1:8" x14ac:dyDescent="0.2">
      <c r="A60">
        <v>2004</v>
      </c>
      <c r="B60" s="4">
        <v>37987</v>
      </c>
      <c r="C60" s="3">
        <v>3769767170</v>
      </c>
      <c r="D60">
        <v>1.1539999999999999</v>
      </c>
      <c r="E60" s="5">
        <f t="shared" si="0"/>
        <v>4350311314.1799994</v>
      </c>
      <c r="F60" s="3">
        <v>1202463755</v>
      </c>
      <c r="G60" s="3">
        <f t="shared" si="1"/>
        <v>1387643173.27</v>
      </c>
      <c r="H60" s="3">
        <f t="shared" si="2"/>
        <v>2962668140.9099994</v>
      </c>
    </row>
    <row r="61" spans="1:8" x14ac:dyDescent="0.2">
      <c r="A61">
        <v>2005</v>
      </c>
      <c r="B61" s="4">
        <v>38353</v>
      </c>
      <c r="C61" s="3">
        <v>3952592299</v>
      </c>
      <c r="D61">
        <v>1.117</v>
      </c>
      <c r="E61" s="5">
        <f t="shared" si="0"/>
        <v>4415045597.9829998</v>
      </c>
      <c r="F61" s="3">
        <v>1287886961</v>
      </c>
      <c r="G61" s="3">
        <f t="shared" si="1"/>
        <v>1438569735.437</v>
      </c>
      <c r="H61" s="3">
        <f t="shared" si="2"/>
        <v>2976475862.5459995</v>
      </c>
    </row>
    <row r="62" spans="1:8" x14ac:dyDescent="0.2">
      <c r="A62">
        <v>2006</v>
      </c>
      <c r="B62" s="4">
        <v>38718</v>
      </c>
      <c r="C62" s="3">
        <v>4041494841</v>
      </c>
      <c r="D62">
        <v>1.0820000000000001</v>
      </c>
      <c r="E62" s="5">
        <f t="shared" si="0"/>
        <v>4372897417.9619999</v>
      </c>
      <c r="F62" s="3">
        <v>1342293878</v>
      </c>
      <c r="G62" s="3">
        <f t="shared" si="1"/>
        <v>1452361975.9960001</v>
      </c>
      <c r="H62" s="3">
        <f t="shared" si="2"/>
        <v>2920535441.9659996</v>
      </c>
    </row>
    <row r="63" spans="1:8" x14ac:dyDescent="0.2">
      <c r="A63">
        <v>2007</v>
      </c>
      <c r="B63" s="4">
        <v>39083</v>
      </c>
      <c r="C63" s="3">
        <v>4203699916</v>
      </c>
      <c r="D63">
        <v>1.052</v>
      </c>
      <c r="E63" s="5">
        <f t="shared" si="0"/>
        <v>4422292311.632</v>
      </c>
      <c r="F63" s="3">
        <v>1493482123</v>
      </c>
      <c r="G63" s="3">
        <f t="shared" si="1"/>
        <v>1571143193.3960001</v>
      </c>
      <c r="H63" s="3">
        <f t="shared" si="2"/>
        <v>2851149118.2360001</v>
      </c>
    </row>
    <row r="64" spans="1:8" x14ac:dyDescent="0.2">
      <c r="A64">
        <v>2008</v>
      </c>
      <c r="B64" s="4">
        <v>39448</v>
      </c>
      <c r="C64" s="3">
        <v>4394149107</v>
      </c>
      <c r="D64">
        <v>1.0129999999999999</v>
      </c>
      <c r="E64" s="5">
        <f t="shared" si="0"/>
        <v>4451273045.3909998</v>
      </c>
      <c r="F64" s="3">
        <v>1700851334</v>
      </c>
      <c r="G64" s="3">
        <f t="shared" si="1"/>
        <v>1722962401.3419998</v>
      </c>
      <c r="H64" s="3">
        <f t="shared" si="2"/>
        <v>2728310644.0489998</v>
      </c>
    </row>
    <row r="65" spans="1:8" x14ac:dyDescent="0.2">
      <c r="A65">
        <v>2009</v>
      </c>
      <c r="B65" s="4">
        <v>39814</v>
      </c>
      <c r="C65" s="3">
        <v>3927557265</v>
      </c>
      <c r="D65">
        <v>1.016</v>
      </c>
      <c r="E65" s="5">
        <f t="shared" si="0"/>
        <v>3990398181.2400002</v>
      </c>
      <c r="F65" s="3">
        <v>1333532931</v>
      </c>
      <c r="G65" s="3">
        <f t="shared" si="1"/>
        <v>1354869457.8959999</v>
      </c>
      <c r="H65" s="3">
        <f t="shared" si="2"/>
        <v>2635528723.3440003</v>
      </c>
    </row>
    <row r="66" spans="1:8" x14ac:dyDescent="0.2">
      <c r="A66">
        <v>2010</v>
      </c>
      <c r="B66" s="4">
        <v>40179</v>
      </c>
      <c r="C66" s="3">
        <v>4511533914</v>
      </c>
      <c r="D66">
        <v>1</v>
      </c>
      <c r="E66" s="5">
        <f t="shared" si="0"/>
        <v>4511533914</v>
      </c>
      <c r="F66" s="3">
        <v>1584006016</v>
      </c>
      <c r="G66" s="3">
        <f t="shared" si="1"/>
        <v>1584006016</v>
      </c>
      <c r="H66" s="3">
        <f t="shared" si="2"/>
        <v>2927527898</v>
      </c>
    </row>
    <row r="67" spans="1:8" s="6" customFormat="1" x14ac:dyDescent="0.2">
      <c r="A67" s="6">
        <v>2011</v>
      </c>
      <c r="B67" s="7">
        <v>40544</v>
      </c>
      <c r="C67" s="8">
        <v>5370260938</v>
      </c>
      <c r="D67" s="6">
        <v>0.97</v>
      </c>
      <c r="E67" s="5">
        <f t="shared" si="0"/>
        <v>5209153109.8599997</v>
      </c>
      <c r="F67" s="9">
        <v>1893134775</v>
      </c>
      <c r="G67" s="8">
        <f t="shared" si="1"/>
        <v>1836340731.75</v>
      </c>
      <c r="H67" s="8">
        <f t="shared" si="2"/>
        <v>3372812378.1099997</v>
      </c>
    </row>
    <row r="68" spans="1:8" s="6" customFormat="1" x14ac:dyDescent="0.2">
      <c r="A68" s="6">
        <v>2012</v>
      </c>
      <c r="B68" s="7">
        <v>40909</v>
      </c>
      <c r="C68" s="8">
        <v>5118939268</v>
      </c>
      <c r="D68" s="6">
        <v>0.95</v>
      </c>
      <c r="E68" s="5">
        <f t="shared" si="0"/>
        <v>4862992304.5999994</v>
      </c>
      <c r="F68" s="9">
        <v>1692173685</v>
      </c>
      <c r="G68" s="8">
        <f t="shared" si="1"/>
        <v>1607565000.75</v>
      </c>
      <c r="H68" s="8">
        <f t="shared" si="2"/>
        <v>3255427303.8499994</v>
      </c>
    </row>
    <row r="69" spans="1:8" s="6" customFormat="1" x14ac:dyDescent="0.2">
      <c r="A69" s="6">
        <v>2013</v>
      </c>
      <c r="B69" s="7">
        <v>41275</v>
      </c>
      <c r="C69" s="8">
        <v>5118939268</v>
      </c>
      <c r="D69" s="6">
        <v>0.94</v>
      </c>
      <c r="E69" s="5">
        <f t="shared" si="0"/>
        <v>4811802911.9200001</v>
      </c>
      <c r="F69" s="9">
        <v>1878360113</v>
      </c>
      <c r="G69" s="8">
        <f t="shared" si="1"/>
        <v>1765658506.2199998</v>
      </c>
      <c r="H69" s="8">
        <f t="shared" si="2"/>
        <v>3046144405.7000003</v>
      </c>
    </row>
    <row r="70" spans="1:8" s="6" customFormat="1" x14ac:dyDescent="0.2">
      <c r="A70" s="6">
        <v>2014</v>
      </c>
      <c r="B70" s="7">
        <v>41640</v>
      </c>
      <c r="C70" s="8">
        <v>5491443645</v>
      </c>
      <c r="D70" s="6">
        <v>0.92</v>
      </c>
      <c r="E70" s="5">
        <f t="shared" si="0"/>
        <v>5052128153.4000006</v>
      </c>
      <c r="F70" s="9">
        <v>1712192541</v>
      </c>
      <c r="G70" s="8">
        <f t="shared" si="1"/>
        <v>1575217137.72</v>
      </c>
      <c r="H70" s="8">
        <f t="shared" si="2"/>
        <v>3476911015.6800003</v>
      </c>
    </row>
    <row r="72" spans="1:8" x14ac:dyDescent="0.2">
      <c r="C72" s="3">
        <v>5052128153.4000006</v>
      </c>
    </row>
    <row r="73" spans="1:8" x14ac:dyDescent="0.2">
      <c r="C73" s="3">
        <v>6836091357.6079998</v>
      </c>
    </row>
    <row r="74" spans="1:8" x14ac:dyDescent="0.2">
      <c r="C74" s="3">
        <f>(C73/C72)</f>
        <v>1.3531112335318376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topLeftCell="G19" zoomScaleNormal="100" workbookViewId="0">
      <selection activeCell="A52" sqref="A52:XFD52"/>
    </sheetView>
  </sheetViews>
  <sheetFormatPr defaultRowHeight="10.199999999999999" x14ac:dyDescent="0.2"/>
  <cols>
    <col min="3" max="3" width="16.7109375" customWidth="1"/>
    <col min="4" max="4" width="26.28515625" style="5" customWidth="1"/>
    <col min="5" max="5" width="21.85546875" style="3" customWidth="1"/>
    <col min="6" max="6" width="31.42578125" style="5" customWidth="1"/>
    <col min="7" max="7" width="20.85546875" customWidth="1"/>
    <col min="8" max="8" width="16" style="3" customWidth="1"/>
    <col min="9" max="9" width="30" style="5" customWidth="1"/>
    <col min="10" max="10" width="27" customWidth="1"/>
  </cols>
  <sheetData>
    <row r="1" spans="1:10" x14ac:dyDescent="0.2">
      <c r="A1" t="s">
        <v>2</v>
      </c>
      <c r="B1" t="s">
        <v>10</v>
      </c>
      <c r="C1" t="s">
        <v>17</v>
      </c>
      <c r="D1" s="5" t="s">
        <v>38</v>
      </c>
      <c r="E1" s="3" t="s">
        <v>23</v>
      </c>
      <c r="F1" s="5" t="s">
        <v>24</v>
      </c>
      <c r="G1" s="3" t="s">
        <v>25</v>
      </c>
      <c r="H1" s="3" t="s">
        <v>26</v>
      </c>
      <c r="I1" s="5" t="s">
        <v>27</v>
      </c>
      <c r="J1" t="s">
        <v>28</v>
      </c>
    </row>
    <row r="2" spans="1:10" x14ac:dyDescent="0.2">
      <c r="A2" s="4">
        <v>18264</v>
      </c>
      <c r="B2">
        <v>9.048</v>
      </c>
      <c r="C2" s="2">
        <v>60576490</v>
      </c>
      <c r="D2" s="5">
        <f>SUM(B2*C2)</f>
        <v>548096081.51999998</v>
      </c>
      <c r="E2" s="3">
        <v>6384473</v>
      </c>
      <c r="F2" s="5">
        <f>SUM(B2*E2)</f>
        <v>57766711.704000004</v>
      </c>
      <c r="G2" s="3">
        <f>SUM(D2-F2)</f>
        <v>490329369.81599998</v>
      </c>
      <c r="H2" s="3">
        <v>8108404</v>
      </c>
      <c r="I2" s="5">
        <f>SUM(B2*H2)</f>
        <v>73364839.392000005</v>
      </c>
      <c r="J2" s="3">
        <f>SUM(D2-F2-I2)</f>
        <v>416964530.42399997</v>
      </c>
    </row>
    <row r="3" spans="1:10" x14ac:dyDescent="0.2">
      <c r="A3" s="4">
        <v>18629</v>
      </c>
      <c r="B3">
        <v>8.3870000000000005</v>
      </c>
      <c r="C3" s="2">
        <v>67431668</v>
      </c>
      <c r="D3" s="5">
        <f t="shared" ref="D3:D66" si="0">SUM(B3*C3)</f>
        <v>565549399.51600003</v>
      </c>
      <c r="E3" s="3">
        <v>6470998</v>
      </c>
      <c r="F3" s="5">
        <f t="shared" ref="F3:F66" si="1">SUM(B3*E3)</f>
        <v>54272260.226000004</v>
      </c>
      <c r="G3" s="3">
        <f t="shared" ref="G3:G66" si="2">SUM(D3-F3)</f>
        <v>511277139.29000002</v>
      </c>
      <c r="H3" s="3">
        <v>9220676</v>
      </c>
      <c r="I3" s="5">
        <f t="shared" ref="I3:I66" si="3">SUM(B3*H3)</f>
        <v>77333809.612000003</v>
      </c>
      <c r="J3" s="3">
        <f t="shared" ref="J3:J62" si="4">SUM(D3-F3-I3)</f>
        <v>433943329.67800003</v>
      </c>
    </row>
    <row r="4" spans="1:10" x14ac:dyDescent="0.2">
      <c r="A4" s="4">
        <v>18994</v>
      </c>
      <c r="B4">
        <v>8.2279999999999998</v>
      </c>
      <c r="C4" s="2">
        <v>67295992</v>
      </c>
      <c r="D4" s="5">
        <f t="shared" si="0"/>
        <v>553711422.176</v>
      </c>
      <c r="E4" s="3">
        <v>9092869</v>
      </c>
      <c r="F4" s="5">
        <f t="shared" si="1"/>
        <v>74816126.131999999</v>
      </c>
      <c r="G4" s="3">
        <f t="shared" si="2"/>
        <v>478895296.04400003</v>
      </c>
      <c r="H4" s="3">
        <v>10300827</v>
      </c>
      <c r="I4" s="5">
        <f t="shared" si="3"/>
        <v>84755204.555999994</v>
      </c>
      <c r="J4" s="3">
        <f t="shared" si="4"/>
        <v>394140091.48800004</v>
      </c>
    </row>
    <row r="5" spans="1:10" x14ac:dyDescent="0.2">
      <c r="A5" s="4">
        <v>19360</v>
      </c>
      <c r="B5">
        <v>8.1669999999999998</v>
      </c>
      <c r="C5" s="2">
        <v>60111970</v>
      </c>
      <c r="D5" s="5">
        <f t="shared" si="0"/>
        <v>490934458.99000001</v>
      </c>
      <c r="E5" s="3">
        <v>8864099</v>
      </c>
      <c r="F5" s="5">
        <f t="shared" si="1"/>
        <v>72393096.532999992</v>
      </c>
      <c r="G5" s="3">
        <f t="shared" si="2"/>
        <v>418541362.45700002</v>
      </c>
      <c r="H5" s="3">
        <v>10482017</v>
      </c>
      <c r="I5" s="5">
        <f t="shared" si="3"/>
        <v>85606632.839000002</v>
      </c>
      <c r="J5" s="3">
        <f t="shared" si="4"/>
        <v>332934729.61800003</v>
      </c>
    </row>
    <row r="6" spans="1:10" x14ac:dyDescent="0.2">
      <c r="A6" s="4">
        <v>19725</v>
      </c>
      <c r="B6">
        <v>8.1059999999999999</v>
      </c>
      <c r="C6" s="2">
        <v>57601534</v>
      </c>
      <c r="D6" s="5">
        <f t="shared" si="0"/>
        <v>466918034.60399997</v>
      </c>
      <c r="E6" s="3">
        <v>7028218</v>
      </c>
      <c r="F6" s="5">
        <f t="shared" si="1"/>
        <v>56970735.108000003</v>
      </c>
      <c r="G6" s="3">
        <f t="shared" si="2"/>
        <v>409947299.49599999</v>
      </c>
      <c r="H6" s="3">
        <v>10130954</v>
      </c>
      <c r="I6" s="5">
        <f t="shared" si="3"/>
        <v>82121513.123999998</v>
      </c>
      <c r="J6" s="3">
        <f t="shared" si="4"/>
        <v>327825786.37199998</v>
      </c>
    </row>
    <row r="7" spans="1:10" x14ac:dyDescent="0.2">
      <c r="A7" s="4">
        <v>20090</v>
      </c>
      <c r="B7">
        <v>8.1359999999999992</v>
      </c>
      <c r="C7" s="2">
        <v>57242953</v>
      </c>
      <c r="D7" s="5">
        <f t="shared" si="0"/>
        <v>465728665.60799998</v>
      </c>
      <c r="E7" s="3">
        <v>8820780</v>
      </c>
      <c r="F7" s="5">
        <f t="shared" si="1"/>
        <v>71765866.079999998</v>
      </c>
      <c r="G7" s="3">
        <f t="shared" si="2"/>
        <v>393962799.528</v>
      </c>
      <c r="H7" s="3">
        <v>10873654</v>
      </c>
      <c r="I7" s="5">
        <f t="shared" si="3"/>
        <v>88468048.943999991</v>
      </c>
      <c r="J7" s="3">
        <f t="shared" si="4"/>
        <v>305494750.58399999</v>
      </c>
    </row>
    <row r="8" spans="1:10" x14ac:dyDescent="0.2">
      <c r="A8" s="4">
        <v>20455</v>
      </c>
      <c r="B8">
        <v>8.0169999999999995</v>
      </c>
      <c r="C8" s="2">
        <v>59272509</v>
      </c>
      <c r="D8" s="5">
        <f t="shared" si="0"/>
        <v>475187704.653</v>
      </c>
      <c r="E8" s="3">
        <v>9109147</v>
      </c>
      <c r="F8" s="5">
        <f t="shared" si="1"/>
        <v>73028031.498999998</v>
      </c>
      <c r="G8" s="3">
        <f t="shared" si="2"/>
        <v>402159673.15399998</v>
      </c>
      <c r="H8" s="3">
        <v>11451013</v>
      </c>
      <c r="I8" s="5">
        <f t="shared" si="3"/>
        <v>91802771.221000001</v>
      </c>
      <c r="J8" s="3">
        <f t="shared" si="4"/>
        <v>310356901.93299997</v>
      </c>
    </row>
    <row r="9" spans="1:10" x14ac:dyDescent="0.2">
      <c r="A9" s="4">
        <v>20821</v>
      </c>
      <c r="B9">
        <v>7.76</v>
      </c>
      <c r="C9" s="2">
        <v>60809755</v>
      </c>
      <c r="D9" s="5">
        <f t="shared" si="0"/>
        <v>471883698.80000001</v>
      </c>
      <c r="E9" s="3">
        <v>9119461</v>
      </c>
      <c r="F9" s="5">
        <f t="shared" si="1"/>
        <v>70767017.359999999</v>
      </c>
      <c r="G9" s="3">
        <f t="shared" si="2"/>
        <v>401116681.44</v>
      </c>
      <c r="H9" s="3">
        <v>11145740</v>
      </c>
      <c r="I9" s="5">
        <f t="shared" si="3"/>
        <v>86490942.399999991</v>
      </c>
      <c r="J9" s="3">
        <f t="shared" si="4"/>
        <v>314625739.04000002</v>
      </c>
    </row>
    <row r="10" spans="1:10" x14ac:dyDescent="0.2">
      <c r="A10" s="4">
        <v>21186</v>
      </c>
      <c r="B10">
        <v>7.5449999999999999</v>
      </c>
      <c r="C10" s="2">
        <v>65480052</v>
      </c>
      <c r="D10" s="5">
        <f t="shared" si="0"/>
        <v>494046992.33999997</v>
      </c>
      <c r="E10" s="3">
        <v>7940909</v>
      </c>
      <c r="F10" s="5">
        <f t="shared" si="1"/>
        <v>59914158.405000001</v>
      </c>
      <c r="G10" s="3">
        <f t="shared" si="2"/>
        <v>434132833.93499994</v>
      </c>
      <c r="H10" s="3">
        <v>12761582</v>
      </c>
      <c r="I10" s="5">
        <f t="shared" si="3"/>
        <v>96286136.189999998</v>
      </c>
      <c r="J10" s="3">
        <f t="shared" si="4"/>
        <v>337846697.74499995</v>
      </c>
    </row>
    <row r="11" spans="1:10" x14ac:dyDescent="0.2">
      <c r="A11" s="4">
        <v>21551</v>
      </c>
      <c r="B11">
        <v>7.4930000000000003</v>
      </c>
      <c r="C11" s="2">
        <v>66236498</v>
      </c>
      <c r="D11" s="5">
        <f t="shared" si="0"/>
        <v>496310079.514</v>
      </c>
      <c r="E11" s="3">
        <v>9824879</v>
      </c>
      <c r="F11" s="5">
        <f t="shared" si="1"/>
        <v>73617818.347000003</v>
      </c>
      <c r="G11" s="3">
        <f t="shared" si="2"/>
        <v>422692261.167</v>
      </c>
      <c r="H11" s="3">
        <v>13873367</v>
      </c>
      <c r="I11" s="5">
        <f t="shared" si="3"/>
        <v>103953138.93100001</v>
      </c>
      <c r="J11" s="3">
        <f t="shared" si="4"/>
        <v>318739122.236</v>
      </c>
    </row>
    <row r="12" spans="1:10" x14ac:dyDescent="0.2">
      <c r="A12" s="4">
        <v>21916</v>
      </c>
      <c r="B12">
        <v>7.367</v>
      </c>
      <c r="C12" s="2">
        <v>61475975</v>
      </c>
      <c r="D12" s="5">
        <f t="shared" si="0"/>
        <v>452893507.82499999</v>
      </c>
      <c r="E12" s="3">
        <v>7822960</v>
      </c>
      <c r="F12" s="5">
        <f t="shared" si="1"/>
        <v>57631746.32</v>
      </c>
      <c r="G12" s="3">
        <f t="shared" si="2"/>
        <v>395261761.505</v>
      </c>
      <c r="H12" s="3">
        <v>13581560</v>
      </c>
      <c r="I12" s="5">
        <f t="shared" si="3"/>
        <v>100055352.52</v>
      </c>
      <c r="J12" s="3">
        <f t="shared" si="4"/>
        <v>295206408.98500001</v>
      </c>
    </row>
    <row r="13" spans="1:10" x14ac:dyDescent="0.2">
      <c r="A13" s="4">
        <v>22282</v>
      </c>
      <c r="B13">
        <v>7.2930000000000001</v>
      </c>
      <c r="C13" s="2">
        <v>60860267</v>
      </c>
      <c r="D13" s="5">
        <f t="shared" si="0"/>
        <v>443853927.23100001</v>
      </c>
      <c r="E13" s="3">
        <v>9035491</v>
      </c>
      <c r="F13" s="5">
        <f t="shared" si="1"/>
        <v>65895835.862999998</v>
      </c>
      <c r="G13" s="3">
        <f t="shared" si="2"/>
        <v>377958091.36800003</v>
      </c>
      <c r="H13" s="3">
        <v>13766699</v>
      </c>
      <c r="I13" s="5">
        <f t="shared" si="3"/>
        <v>100400535.807</v>
      </c>
      <c r="J13" s="3">
        <f t="shared" si="4"/>
        <v>277557555.56100005</v>
      </c>
    </row>
    <row r="14" spans="1:10" x14ac:dyDescent="0.2">
      <c r="A14" s="4">
        <v>22647</v>
      </c>
      <c r="B14">
        <v>7.22</v>
      </c>
      <c r="C14" s="2">
        <v>65774625</v>
      </c>
      <c r="D14" s="5">
        <f t="shared" si="0"/>
        <v>474892792.5</v>
      </c>
      <c r="E14" s="3">
        <v>8856983</v>
      </c>
      <c r="F14" s="5">
        <f t="shared" si="1"/>
        <v>63947417.259999998</v>
      </c>
      <c r="G14" s="3">
        <f t="shared" si="2"/>
        <v>410945375.24000001</v>
      </c>
      <c r="H14" s="3">
        <v>14410109</v>
      </c>
      <c r="I14" s="5">
        <f t="shared" si="3"/>
        <v>104040986.97999999</v>
      </c>
      <c r="J14" s="3">
        <f t="shared" si="4"/>
        <v>306904388.25999999</v>
      </c>
    </row>
    <row r="15" spans="1:10" x14ac:dyDescent="0.2">
      <c r="A15" s="4">
        <v>23012</v>
      </c>
      <c r="B15">
        <v>7.1260000000000003</v>
      </c>
      <c r="C15" s="2">
        <v>68289224</v>
      </c>
      <c r="D15" s="5">
        <f t="shared" si="0"/>
        <v>486629010.22400004</v>
      </c>
      <c r="E15" s="3">
        <v>8256543</v>
      </c>
      <c r="F15" s="5">
        <f t="shared" si="1"/>
        <v>58836125.418000005</v>
      </c>
      <c r="G15" s="3">
        <f t="shared" si="2"/>
        <v>427792884.80600005</v>
      </c>
      <c r="H15" s="3">
        <v>16212152</v>
      </c>
      <c r="I15" s="5">
        <f t="shared" si="3"/>
        <v>115527795.15200001</v>
      </c>
      <c r="J15" s="3">
        <f t="shared" si="4"/>
        <v>312265089.65400004</v>
      </c>
    </row>
    <row r="16" spans="1:10" x14ac:dyDescent="0.2">
      <c r="A16" s="4">
        <v>23377</v>
      </c>
      <c r="B16">
        <v>7.0339999999999998</v>
      </c>
      <c r="C16" s="2">
        <v>67595000</v>
      </c>
      <c r="D16" s="5">
        <f t="shared" si="0"/>
        <v>475463230</v>
      </c>
      <c r="E16" s="3">
        <v>7955426</v>
      </c>
      <c r="F16" s="5">
        <f t="shared" si="1"/>
        <v>55958466.483999997</v>
      </c>
      <c r="G16" s="3">
        <f t="shared" si="2"/>
        <v>419504763.51600003</v>
      </c>
      <c r="H16" s="3">
        <v>19020493</v>
      </c>
      <c r="I16" s="5">
        <f t="shared" si="3"/>
        <v>133790147.76199999</v>
      </c>
      <c r="J16" s="3">
        <f t="shared" si="4"/>
        <v>285714615.75400007</v>
      </c>
    </row>
    <row r="17" spans="1:10" x14ac:dyDescent="0.2">
      <c r="A17" s="4">
        <v>23743</v>
      </c>
      <c r="B17">
        <v>6.9219999999999997</v>
      </c>
      <c r="C17" s="2">
        <v>74837045</v>
      </c>
      <c r="D17" s="5">
        <f t="shared" si="0"/>
        <v>518022025.48999995</v>
      </c>
      <c r="E17" s="3">
        <v>8350124</v>
      </c>
      <c r="F17" s="5">
        <f t="shared" si="1"/>
        <v>57799558.327999994</v>
      </c>
      <c r="G17" s="3">
        <f t="shared" si="2"/>
        <v>460222467.16199994</v>
      </c>
      <c r="H17" s="3">
        <v>20930103</v>
      </c>
      <c r="I17" s="5">
        <f t="shared" si="3"/>
        <v>144878172.96599999</v>
      </c>
      <c r="J17" s="3">
        <f t="shared" si="4"/>
        <v>315344294.19599998</v>
      </c>
    </row>
    <row r="18" spans="1:10" x14ac:dyDescent="0.2">
      <c r="A18" s="4">
        <v>24108</v>
      </c>
      <c r="B18">
        <v>6.73</v>
      </c>
      <c r="C18" s="2">
        <v>78247363</v>
      </c>
      <c r="D18" s="5">
        <f t="shared" si="0"/>
        <v>526604752.99000001</v>
      </c>
      <c r="E18" s="3">
        <v>5519615</v>
      </c>
      <c r="F18" s="5">
        <f t="shared" si="1"/>
        <v>37147008.950000003</v>
      </c>
      <c r="G18" s="3">
        <f t="shared" si="2"/>
        <v>489457744.04000002</v>
      </c>
      <c r="H18" s="3">
        <v>21117661</v>
      </c>
      <c r="I18" s="5">
        <f t="shared" si="3"/>
        <v>142121858.53</v>
      </c>
      <c r="J18" s="3">
        <f t="shared" si="4"/>
        <v>347335885.50999999</v>
      </c>
    </row>
    <row r="19" spans="1:10" x14ac:dyDescent="0.2">
      <c r="A19" s="4">
        <v>24473</v>
      </c>
      <c r="B19">
        <v>6.5289999999999999</v>
      </c>
      <c r="C19" s="2">
        <v>70256504</v>
      </c>
      <c r="D19" s="5">
        <f t="shared" si="0"/>
        <v>458704714.616</v>
      </c>
      <c r="E19" s="3">
        <v>5437901</v>
      </c>
      <c r="F19" s="5">
        <f t="shared" si="1"/>
        <v>35504055.629000001</v>
      </c>
      <c r="G19" s="3">
        <f t="shared" si="2"/>
        <v>423200658.98699999</v>
      </c>
      <c r="H19" s="3">
        <v>20793563</v>
      </c>
      <c r="I19" s="5">
        <f t="shared" si="3"/>
        <v>135761172.82699999</v>
      </c>
      <c r="J19" s="3">
        <f t="shared" si="4"/>
        <v>287439486.15999997</v>
      </c>
    </row>
    <row r="20" spans="1:10" x14ac:dyDescent="0.2">
      <c r="A20" s="4">
        <v>24838</v>
      </c>
      <c r="B20">
        <v>6.266</v>
      </c>
      <c r="C20" s="2">
        <v>75656127</v>
      </c>
      <c r="D20" s="5">
        <f t="shared" si="0"/>
        <v>474061291.78200001</v>
      </c>
      <c r="E20" s="3">
        <v>8850299</v>
      </c>
      <c r="F20" s="5">
        <f t="shared" si="1"/>
        <v>55455973.534000002</v>
      </c>
      <c r="G20" s="3">
        <f t="shared" si="2"/>
        <v>418605318.24800003</v>
      </c>
      <c r="H20" s="3">
        <v>23204463</v>
      </c>
      <c r="I20" s="5">
        <f t="shared" si="3"/>
        <v>145399165.15799999</v>
      </c>
      <c r="J20" s="3">
        <f t="shared" si="4"/>
        <v>273206153.09000003</v>
      </c>
    </row>
    <row r="21" spans="1:10" x14ac:dyDescent="0.2">
      <c r="A21" s="4">
        <v>25204</v>
      </c>
      <c r="B21">
        <v>5.9420000000000002</v>
      </c>
      <c r="C21" s="2">
        <v>80577001</v>
      </c>
      <c r="D21" s="5">
        <f t="shared" si="0"/>
        <v>478788539.94200003</v>
      </c>
      <c r="E21" s="3">
        <v>5636002</v>
      </c>
      <c r="F21" s="5">
        <f t="shared" si="1"/>
        <v>33489123.884</v>
      </c>
      <c r="G21" s="3">
        <f t="shared" si="2"/>
        <v>445299416.05800003</v>
      </c>
      <c r="H21" s="3">
        <v>26172116</v>
      </c>
      <c r="I21" s="5">
        <f t="shared" si="3"/>
        <v>155514713.27200001</v>
      </c>
      <c r="J21" s="3">
        <f t="shared" si="4"/>
        <v>289784702.78600001</v>
      </c>
    </row>
    <row r="22" spans="1:10" x14ac:dyDescent="0.2">
      <c r="A22" s="4">
        <v>25569</v>
      </c>
      <c r="B22">
        <v>5.62</v>
      </c>
      <c r="C22" s="2">
        <v>91031805</v>
      </c>
      <c r="D22" s="5">
        <f t="shared" si="0"/>
        <v>511598744.10000002</v>
      </c>
      <c r="E22" s="3">
        <v>6027262</v>
      </c>
      <c r="F22" s="5">
        <f t="shared" si="1"/>
        <v>33873212.439999998</v>
      </c>
      <c r="G22" s="3">
        <f t="shared" si="2"/>
        <v>477725531.66000003</v>
      </c>
      <c r="H22" s="3">
        <v>29703100</v>
      </c>
      <c r="I22" s="5">
        <f t="shared" si="3"/>
        <v>166931422</v>
      </c>
      <c r="J22" s="3">
        <f t="shared" si="4"/>
        <v>310794109.66000003</v>
      </c>
    </row>
    <row r="23" spans="1:10" x14ac:dyDescent="0.2">
      <c r="A23" s="4">
        <v>25934</v>
      </c>
      <c r="B23">
        <v>5.3840000000000003</v>
      </c>
      <c r="C23" s="2">
        <v>94644224</v>
      </c>
      <c r="D23" s="5">
        <f t="shared" si="0"/>
        <v>509564502.01600003</v>
      </c>
      <c r="E23" s="3">
        <v>6418266</v>
      </c>
      <c r="F23" s="5">
        <f t="shared" si="1"/>
        <v>34555944.144000001</v>
      </c>
      <c r="G23" s="3">
        <f t="shared" si="2"/>
        <v>475008557.87200004</v>
      </c>
      <c r="H23" s="3">
        <v>31810906</v>
      </c>
      <c r="I23" s="5">
        <f t="shared" si="3"/>
        <v>171269917.90400001</v>
      </c>
      <c r="J23" s="3">
        <f t="shared" si="4"/>
        <v>303738639.96800005</v>
      </c>
    </row>
    <row r="24" spans="1:10" x14ac:dyDescent="0.2">
      <c r="A24" s="4">
        <v>26299</v>
      </c>
      <c r="B24">
        <v>5.2169999999999996</v>
      </c>
      <c r="C24" s="2">
        <v>106638658</v>
      </c>
      <c r="D24" s="5">
        <f t="shared" si="0"/>
        <v>556333878.78600001</v>
      </c>
      <c r="E24" s="3">
        <v>8628052</v>
      </c>
      <c r="F24" s="5">
        <f t="shared" si="1"/>
        <v>45012547.283999994</v>
      </c>
      <c r="G24" s="3">
        <f t="shared" si="2"/>
        <v>511321331.50200003</v>
      </c>
      <c r="H24" s="3">
        <v>34767373</v>
      </c>
      <c r="I24" s="5">
        <f t="shared" si="3"/>
        <v>181381384.94099998</v>
      </c>
      <c r="J24" s="3">
        <f t="shared" si="4"/>
        <v>329939946.56100005</v>
      </c>
    </row>
    <row r="25" spans="1:10" x14ac:dyDescent="0.2">
      <c r="A25" s="4">
        <v>26665</v>
      </c>
      <c r="B25">
        <v>4.9109999999999996</v>
      </c>
      <c r="C25" s="2">
        <v>117183927</v>
      </c>
      <c r="D25" s="5">
        <f t="shared" si="0"/>
        <v>575490265.49699998</v>
      </c>
      <c r="E25" s="3">
        <v>7071820</v>
      </c>
      <c r="F25" s="5">
        <f t="shared" si="1"/>
        <v>34729708.019999996</v>
      </c>
      <c r="G25" s="3">
        <f t="shared" si="2"/>
        <v>540760557.477</v>
      </c>
      <c r="H25" s="3">
        <v>37551984</v>
      </c>
      <c r="I25" s="5">
        <f t="shared" si="3"/>
        <v>184417793.42399999</v>
      </c>
      <c r="J25" s="3">
        <f t="shared" si="4"/>
        <v>356342764.05299997</v>
      </c>
    </row>
    <row r="26" spans="1:10" x14ac:dyDescent="0.2">
      <c r="A26" s="4">
        <v>27030</v>
      </c>
      <c r="B26">
        <v>4.423</v>
      </c>
      <c r="C26" s="2">
        <v>124334408</v>
      </c>
      <c r="D26" s="5">
        <f t="shared" si="0"/>
        <v>549931086.58399999</v>
      </c>
      <c r="E26" s="3">
        <v>7173024</v>
      </c>
      <c r="F26" s="5">
        <f t="shared" si="1"/>
        <v>31726285.151999999</v>
      </c>
      <c r="G26" s="3">
        <f t="shared" si="2"/>
        <v>518204801.43199998</v>
      </c>
      <c r="H26" s="3">
        <v>39358749</v>
      </c>
      <c r="I26" s="5">
        <f t="shared" si="3"/>
        <v>174083746.82699999</v>
      </c>
      <c r="J26" s="3">
        <f t="shared" si="4"/>
        <v>344121054.60500002</v>
      </c>
    </row>
    <row r="27" spans="1:10" x14ac:dyDescent="0.2">
      <c r="A27" s="4">
        <v>27395</v>
      </c>
      <c r="B27">
        <v>4.0529999999999999</v>
      </c>
      <c r="C27" s="2">
        <v>154131958</v>
      </c>
      <c r="D27" s="5">
        <f t="shared" si="0"/>
        <v>624696825.77400005</v>
      </c>
      <c r="E27" s="3">
        <v>13381247</v>
      </c>
      <c r="F27" s="5">
        <f t="shared" si="1"/>
        <v>54234194.090999998</v>
      </c>
      <c r="G27" s="3">
        <f t="shared" si="2"/>
        <v>570462631.68300009</v>
      </c>
      <c r="H27" s="3">
        <v>48138853</v>
      </c>
      <c r="I27" s="5">
        <f t="shared" si="3"/>
        <v>195106771.20899999</v>
      </c>
      <c r="J27" s="3">
        <f t="shared" si="4"/>
        <v>375355860.4740001</v>
      </c>
    </row>
    <row r="28" spans="1:10" x14ac:dyDescent="0.2">
      <c r="A28" s="4">
        <v>27760</v>
      </c>
      <c r="B28">
        <v>3.8319999999999999</v>
      </c>
      <c r="C28" s="2">
        <v>174138203</v>
      </c>
      <c r="D28" s="5">
        <f t="shared" si="0"/>
        <v>667297593.89600003</v>
      </c>
      <c r="E28" s="3">
        <v>22246759</v>
      </c>
      <c r="F28" s="5">
        <f t="shared" si="1"/>
        <v>85249580.487999991</v>
      </c>
      <c r="G28" s="3">
        <f t="shared" si="2"/>
        <v>582048013.40799999</v>
      </c>
      <c r="H28" s="3">
        <v>48765880</v>
      </c>
      <c r="I28" s="5">
        <f t="shared" si="3"/>
        <v>186870852.16</v>
      </c>
      <c r="J28" s="3">
        <f t="shared" si="4"/>
        <v>395177161.24800003</v>
      </c>
    </row>
    <row r="29" spans="1:10" x14ac:dyDescent="0.2">
      <c r="A29" s="4">
        <v>28126</v>
      </c>
      <c r="B29">
        <v>3.5979999999999999</v>
      </c>
      <c r="C29" s="2">
        <v>207221950</v>
      </c>
      <c r="D29" s="5">
        <f t="shared" si="0"/>
        <v>745584576.10000002</v>
      </c>
      <c r="E29" s="3">
        <v>29721428</v>
      </c>
      <c r="F29" s="5">
        <f t="shared" si="1"/>
        <v>106937697.94399999</v>
      </c>
      <c r="G29" s="3">
        <f t="shared" si="2"/>
        <v>638646878.15600002</v>
      </c>
      <c r="H29" s="3">
        <v>54850810</v>
      </c>
      <c r="I29" s="5">
        <f t="shared" si="3"/>
        <v>197353214.38</v>
      </c>
      <c r="J29" s="3">
        <f t="shared" si="4"/>
        <v>441293663.77600002</v>
      </c>
    </row>
    <row r="30" spans="1:10" x14ac:dyDescent="0.2">
      <c r="A30" s="4">
        <v>28491</v>
      </c>
      <c r="B30">
        <v>3.3439999999999999</v>
      </c>
      <c r="C30" s="2">
        <v>262121925</v>
      </c>
      <c r="D30" s="5">
        <f t="shared" si="0"/>
        <v>876535717.19999993</v>
      </c>
      <c r="E30" s="3">
        <v>44876260</v>
      </c>
      <c r="F30" s="5">
        <f t="shared" si="1"/>
        <v>150066213.44</v>
      </c>
      <c r="G30" s="3">
        <f t="shared" si="2"/>
        <v>726469503.75999999</v>
      </c>
      <c r="H30" s="3">
        <v>61291660</v>
      </c>
      <c r="I30" s="5">
        <f t="shared" si="3"/>
        <v>204959311.03999999</v>
      </c>
      <c r="J30" s="3">
        <f t="shared" si="4"/>
        <v>521510192.72000003</v>
      </c>
    </row>
    <row r="31" spans="1:10" x14ac:dyDescent="0.2">
      <c r="A31" s="4">
        <v>28856</v>
      </c>
      <c r="B31">
        <v>3.004</v>
      </c>
      <c r="C31" s="2">
        <v>302089533</v>
      </c>
      <c r="D31" s="5">
        <f t="shared" si="0"/>
        <v>907476957.13199997</v>
      </c>
      <c r="E31" s="3">
        <v>55037236</v>
      </c>
      <c r="F31" s="5">
        <f t="shared" si="1"/>
        <v>165331856.94400001</v>
      </c>
      <c r="G31" s="3">
        <f t="shared" si="2"/>
        <v>742145100.18799996</v>
      </c>
      <c r="H31" s="3">
        <v>68271536</v>
      </c>
      <c r="I31" s="5">
        <f t="shared" si="3"/>
        <v>205087694.14399999</v>
      </c>
      <c r="J31" s="3">
        <f t="shared" si="4"/>
        <v>537057406.04399991</v>
      </c>
    </row>
    <row r="32" spans="1:10" x14ac:dyDescent="0.2">
      <c r="A32" s="4">
        <v>29221</v>
      </c>
      <c r="B32">
        <v>2.6459999999999999</v>
      </c>
      <c r="C32" s="2">
        <v>344452351</v>
      </c>
      <c r="D32" s="5">
        <f t="shared" si="0"/>
        <v>911420920.74599993</v>
      </c>
      <c r="E32" s="3">
        <v>65570669</v>
      </c>
      <c r="F32" s="5">
        <f t="shared" si="1"/>
        <v>173499990.17399999</v>
      </c>
      <c r="G32" s="3">
        <f t="shared" si="2"/>
        <v>737920930.57199991</v>
      </c>
      <c r="H32" s="3">
        <v>72685926</v>
      </c>
      <c r="I32" s="5">
        <f t="shared" si="3"/>
        <v>192326960.19599998</v>
      </c>
      <c r="J32" s="3">
        <f t="shared" si="4"/>
        <v>545593970.37599993</v>
      </c>
    </row>
    <row r="33" spans="1:10" x14ac:dyDescent="0.2">
      <c r="A33" s="4">
        <v>29587</v>
      </c>
      <c r="B33">
        <v>2.399</v>
      </c>
      <c r="C33" s="2">
        <v>377108318</v>
      </c>
      <c r="D33" s="5">
        <f t="shared" si="0"/>
        <v>904682854.88199997</v>
      </c>
      <c r="E33" s="3">
        <v>80211989</v>
      </c>
      <c r="F33" s="5">
        <f t="shared" si="1"/>
        <v>192428561.611</v>
      </c>
      <c r="G33" s="3">
        <f t="shared" si="2"/>
        <v>712254293.27099991</v>
      </c>
      <c r="H33" s="3">
        <v>81286799</v>
      </c>
      <c r="I33" s="5">
        <f t="shared" si="3"/>
        <v>195007030.801</v>
      </c>
      <c r="J33" s="3">
        <f t="shared" si="4"/>
        <v>517247262.46999991</v>
      </c>
    </row>
    <row r="34" spans="1:10" x14ac:dyDescent="0.2">
      <c r="A34" s="4">
        <v>29952</v>
      </c>
      <c r="B34">
        <v>2.2599999999999998</v>
      </c>
      <c r="C34" s="2">
        <v>396617483</v>
      </c>
      <c r="D34" s="5">
        <f t="shared" si="0"/>
        <v>896355511.57999992</v>
      </c>
      <c r="E34" s="3">
        <v>58995179</v>
      </c>
      <c r="F34" s="5">
        <f t="shared" si="1"/>
        <v>133329104.53999999</v>
      </c>
      <c r="G34" s="3">
        <f t="shared" si="2"/>
        <v>763026407.03999996</v>
      </c>
      <c r="H34" s="3">
        <v>93584232</v>
      </c>
      <c r="I34" s="5">
        <f t="shared" si="3"/>
        <v>211500364.31999999</v>
      </c>
      <c r="J34" s="3">
        <f t="shared" si="4"/>
        <v>551526042.72000003</v>
      </c>
    </row>
    <row r="35" spans="1:10" x14ac:dyDescent="0.2">
      <c r="A35" s="4">
        <v>30317</v>
      </c>
      <c r="B35">
        <v>2.1890000000000001</v>
      </c>
      <c r="C35" s="2">
        <v>429376442</v>
      </c>
      <c r="D35" s="5">
        <f t="shared" si="0"/>
        <v>939905031.53799999</v>
      </c>
      <c r="E35" s="3">
        <v>76385314</v>
      </c>
      <c r="F35" s="5">
        <f t="shared" si="1"/>
        <v>167207452.34600002</v>
      </c>
      <c r="G35" s="3">
        <f t="shared" si="2"/>
        <v>772697579.19199991</v>
      </c>
      <c r="H35" s="3">
        <v>102394780</v>
      </c>
      <c r="I35" s="5">
        <f t="shared" si="3"/>
        <v>224142173.42000002</v>
      </c>
      <c r="J35" s="3">
        <f t="shared" si="4"/>
        <v>548555405.77199984</v>
      </c>
    </row>
    <row r="36" spans="1:10" x14ac:dyDescent="0.2">
      <c r="A36" s="4">
        <v>30682</v>
      </c>
      <c r="B36">
        <v>2.0990000000000002</v>
      </c>
      <c r="C36" s="2">
        <v>450173533</v>
      </c>
      <c r="D36" s="5">
        <f t="shared" si="0"/>
        <v>944914245.76700008</v>
      </c>
      <c r="E36" s="3">
        <v>60341858</v>
      </c>
      <c r="F36" s="5">
        <f t="shared" si="1"/>
        <v>126657559.94200002</v>
      </c>
      <c r="G36" s="3">
        <f t="shared" si="2"/>
        <v>818256685.82500005</v>
      </c>
      <c r="H36" s="3">
        <v>115174628</v>
      </c>
      <c r="I36" s="5">
        <f t="shared" si="3"/>
        <v>241751544.17200002</v>
      </c>
      <c r="J36" s="3">
        <f t="shared" si="4"/>
        <v>576505141.653</v>
      </c>
    </row>
    <row r="37" spans="1:10" x14ac:dyDescent="0.2">
      <c r="A37" s="4">
        <v>31048</v>
      </c>
      <c r="B37">
        <v>2.0270000000000001</v>
      </c>
      <c r="C37" s="2">
        <v>423531360</v>
      </c>
      <c r="D37" s="5">
        <f t="shared" si="0"/>
        <v>858498066.72000003</v>
      </c>
      <c r="E37" s="3">
        <v>49301216</v>
      </c>
      <c r="F37" s="5">
        <f t="shared" si="1"/>
        <v>99933564.832000002</v>
      </c>
      <c r="G37" s="3">
        <f t="shared" si="2"/>
        <v>758564501.88800001</v>
      </c>
      <c r="H37" s="3">
        <v>109507494</v>
      </c>
      <c r="I37" s="5">
        <f t="shared" si="3"/>
        <v>221971690.33800003</v>
      </c>
      <c r="J37" s="3">
        <f t="shared" si="4"/>
        <v>536592811.54999995</v>
      </c>
    </row>
    <row r="38" spans="1:10" x14ac:dyDescent="0.2">
      <c r="A38" s="4">
        <v>31413</v>
      </c>
      <c r="B38">
        <v>1.99</v>
      </c>
      <c r="C38" s="2">
        <v>448052138</v>
      </c>
      <c r="D38" s="5">
        <f t="shared" si="0"/>
        <v>891623754.62</v>
      </c>
      <c r="E38" s="3">
        <v>60530046</v>
      </c>
      <c r="F38" s="5">
        <f t="shared" si="1"/>
        <v>120454791.54000001</v>
      </c>
      <c r="G38" s="3">
        <f t="shared" si="2"/>
        <v>771168963.08000004</v>
      </c>
      <c r="H38" s="3">
        <v>111375300</v>
      </c>
      <c r="I38" s="5">
        <f t="shared" si="3"/>
        <v>221636847</v>
      </c>
      <c r="J38" s="3">
        <f t="shared" si="4"/>
        <v>549532116.08000004</v>
      </c>
    </row>
    <row r="39" spans="1:10" x14ac:dyDescent="0.2">
      <c r="A39" s="4">
        <v>31778</v>
      </c>
      <c r="B39">
        <v>1.919</v>
      </c>
      <c r="C39" s="2">
        <v>522200339</v>
      </c>
      <c r="D39" s="5">
        <f t="shared" si="0"/>
        <v>1002102450.541</v>
      </c>
      <c r="E39" s="3">
        <v>79092564</v>
      </c>
      <c r="F39" s="5">
        <f t="shared" si="1"/>
        <v>151778630.31600001</v>
      </c>
      <c r="G39" s="3">
        <f t="shared" si="2"/>
        <v>850323820.22500002</v>
      </c>
      <c r="H39" s="3">
        <v>133315745</v>
      </c>
      <c r="I39" s="5">
        <f t="shared" si="3"/>
        <v>255832914.655</v>
      </c>
      <c r="J39" s="3">
        <f t="shared" si="4"/>
        <v>594490905.57000005</v>
      </c>
    </row>
    <row r="40" spans="1:10" x14ac:dyDescent="0.2">
      <c r="A40" s="4">
        <v>32143</v>
      </c>
      <c r="B40">
        <v>1.843</v>
      </c>
      <c r="C40" s="2">
        <v>499953611</v>
      </c>
      <c r="D40" s="5">
        <f t="shared" si="0"/>
        <v>921414505.07299995</v>
      </c>
      <c r="E40" s="3">
        <v>79755592</v>
      </c>
      <c r="F40" s="5">
        <f t="shared" si="1"/>
        <v>146989556.05599999</v>
      </c>
      <c r="G40" s="3">
        <f t="shared" si="2"/>
        <v>774424949.01699996</v>
      </c>
      <c r="H40" s="3">
        <v>134747170</v>
      </c>
      <c r="I40" s="5">
        <f t="shared" si="3"/>
        <v>248339034.31</v>
      </c>
      <c r="J40" s="3">
        <f t="shared" si="4"/>
        <v>526085914.70699996</v>
      </c>
    </row>
    <row r="41" spans="1:10" x14ac:dyDescent="0.2">
      <c r="A41" s="4">
        <v>32509</v>
      </c>
      <c r="B41">
        <v>1.7589999999999999</v>
      </c>
      <c r="C41" s="2">
        <v>523125914</v>
      </c>
      <c r="D41" s="5">
        <f t="shared" si="0"/>
        <v>920178482.72599995</v>
      </c>
      <c r="E41" s="3">
        <v>82852186</v>
      </c>
      <c r="F41" s="5">
        <f t="shared" si="1"/>
        <v>145736995.17399999</v>
      </c>
      <c r="G41" s="3">
        <f t="shared" si="2"/>
        <v>774441487.55199993</v>
      </c>
      <c r="H41" s="3">
        <v>132719701</v>
      </c>
      <c r="I41" s="5">
        <f t="shared" si="3"/>
        <v>233453954.05899999</v>
      </c>
      <c r="J41" s="3">
        <f t="shared" si="4"/>
        <v>540987533.49299991</v>
      </c>
    </row>
    <row r="42" spans="1:10" x14ac:dyDescent="0.2">
      <c r="A42" s="4">
        <v>32874</v>
      </c>
      <c r="B42">
        <v>1.6679999999999999</v>
      </c>
      <c r="C42" s="2">
        <v>557725341</v>
      </c>
      <c r="D42" s="5">
        <f t="shared" si="0"/>
        <v>930285868.78799999</v>
      </c>
      <c r="E42" s="3">
        <v>96947306</v>
      </c>
      <c r="F42" s="5">
        <f t="shared" si="1"/>
        <v>161708106.40799999</v>
      </c>
      <c r="G42" s="3">
        <f t="shared" si="2"/>
        <v>768577762.38</v>
      </c>
      <c r="H42" s="3">
        <v>136733599</v>
      </c>
      <c r="I42" s="5">
        <f t="shared" si="3"/>
        <v>228071643.132</v>
      </c>
      <c r="J42" s="3">
        <f t="shared" si="4"/>
        <v>540506119.24800003</v>
      </c>
    </row>
    <row r="43" spans="1:10" x14ac:dyDescent="0.2">
      <c r="A43" s="4">
        <v>33239</v>
      </c>
      <c r="B43">
        <v>1.601</v>
      </c>
      <c r="C43" s="2">
        <v>599360802</v>
      </c>
      <c r="D43" s="5">
        <f t="shared" si="0"/>
        <v>959576644.00199997</v>
      </c>
      <c r="E43" s="3">
        <v>100379299</v>
      </c>
      <c r="F43" s="5">
        <f t="shared" si="1"/>
        <v>160707257.699</v>
      </c>
      <c r="G43" s="3">
        <f t="shared" si="2"/>
        <v>798869386.30299997</v>
      </c>
      <c r="H43" s="3">
        <v>151343682</v>
      </c>
      <c r="I43" s="5">
        <f t="shared" si="3"/>
        <v>242301234.882</v>
      </c>
      <c r="J43" s="3">
        <f t="shared" si="4"/>
        <v>556568151.421</v>
      </c>
    </row>
    <row r="44" spans="1:10" x14ac:dyDescent="0.2">
      <c r="A44" s="4">
        <v>33604</v>
      </c>
      <c r="B44">
        <v>1.554</v>
      </c>
      <c r="C44" s="2">
        <v>613841556</v>
      </c>
      <c r="D44" s="5">
        <f t="shared" si="0"/>
        <v>953909778.02400005</v>
      </c>
      <c r="E44" s="3">
        <v>103716043</v>
      </c>
      <c r="F44" s="5">
        <f t="shared" si="1"/>
        <v>161174730.822</v>
      </c>
      <c r="G44" s="3">
        <f t="shared" si="2"/>
        <v>792735047.20200002</v>
      </c>
      <c r="H44" s="3">
        <v>153577191</v>
      </c>
      <c r="I44" s="5">
        <f t="shared" si="3"/>
        <v>238658954.81400001</v>
      </c>
      <c r="J44" s="3">
        <f t="shared" si="4"/>
        <v>554076092.38800001</v>
      </c>
    </row>
    <row r="45" spans="1:10" x14ac:dyDescent="0.2">
      <c r="A45" s="4">
        <v>33970</v>
      </c>
      <c r="B45">
        <v>1.5089999999999999</v>
      </c>
      <c r="C45" s="2">
        <v>561220287</v>
      </c>
      <c r="D45" s="5">
        <f t="shared" si="0"/>
        <v>846881413.08299994</v>
      </c>
      <c r="E45" s="3">
        <v>64546433</v>
      </c>
      <c r="F45" s="5">
        <f t="shared" si="1"/>
        <v>97400567.397</v>
      </c>
      <c r="G45" s="3">
        <f t="shared" si="2"/>
        <v>749480845.68599999</v>
      </c>
      <c r="H45" s="3">
        <v>147911844</v>
      </c>
      <c r="I45" s="5">
        <f t="shared" si="3"/>
        <v>223198972.59599999</v>
      </c>
      <c r="J45" s="3">
        <f t="shared" si="4"/>
        <v>526281873.09000003</v>
      </c>
    </row>
    <row r="46" spans="1:10" x14ac:dyDescent="0.2">
      <c r="A46" s="4">
        <v>34335</v>
      </c>
      <c r="B46">
        <v>1.4710000000000001</v>
      </c>
      <c r="C46" s="2">
        <v>551735336</v>
      </c>
      <c r="D46" s="5">
        <f t="shared" si="0"/>
        <v>811602679.25600004</v>
      </c>
      <c r="E46" s="3">
        <v>42729892</v>
      </c>
      <c r="F46" s="5">
        <f t="shared" si="1"/>
        <v>62855671.132000007</v>
      </c>
      <c r="G46" s="3">
        <f t="shared" si="2"/>
        <v>748747008.12400007</v>
      </c>
      <c r="H46" s="3">
        <v>191911061</v>
      </c>
      <c r="I46" s="5">
        <f t="shared" si="3"/>
        <v>282301170.73100001</v>
      </c>
      <c r="J46" s="3">
        <f t="shared" si="4"/>
        <v>466445837.39300007</v>
      </c>
    </row>
    <row r="47" spans="1:10" x14ac:dyDescent="0.2">
      <c r="A47" s="4">
        <v>34700</v>
      </c>
      <c r="B47">
        <v>1.431</v>
      </c>
      <c r="C47" s="2">
        <v>564817400</v>
      </c>
      <c r="D47" s="5">
        <f t="shared" si="0"/>
        <v>808253699.39999998</v>
      </c>
      <c r="E47" s="3">
        <v>47900069</v>
      </c>
      <c r="F47" s="5">
        <f t="shared" si="1"/>
        <v>68544998.739000008</v>
      </c>
      <c r="G47" s="3">
        <f t="shared" si="2"/>
        <v>739708700.66100001</v>
      </c>
      <c r="H47" s="3">
        <v>190143930</v>
      </c>
      <c r="I47" s="5">
        <f t="shared" si="3"/>
        <v>272095963.82999998</v>
      </c>
      <c r="J47" s="3">
        <f t="shared" si="4"/>
        <v>467612736.83100003</v>
      </c>
    </row>
    <row r="48" spans="1:10" x14ac:dyDescent="0.2">
      <c r="A48" s="4">
        <v>35065</v>
      </c>
      <c r="B48">
        <v>1.39</v>
      </c>
      <c r="C48" s="2">
        <v>570694018</v>
      </c>
      <c r="D48" s="5">
        <f t="shared" si="0"/>
        <v>793264685.01999998</v>
      </c>
      <c r="E48" s="3">
        <v>58836497</v>
      </c>
      <c r="F48" s="5">
        <f t="shared" si="1"/>
        <v>81782730.829999998</v>
      </c>
      <c r="G48" s="3">
        <f t="shared" si="2"/>
        <v>711481954.18999994</v>
      </c>
      <c r="H48" s="3">
        <v>205880142</v>
      </c>
      <c r="I48" s="5">
        <f t="shared" si="3"/>
        <v>286173397.38</v>
      </c>
      <c r="J48" s="3">
        <f t="shared" si="4"/>
        <v>425308556.80999994</v>
      </c>
    </row>
    <row r="49" spans="1:10" x14ac:dyDescent="0.2">
      <c r="A49" s="4">
        <v>35431</v>
      </c>
      <c r="B49">
        <v>1.359</v>
      </c>
      <c r="C49" s="2">
        <v>573235292</v>
      </c>
      <c r="D49" s="5">
        <f t="shared" si="0"/>
        <v>779026761.82799995</v>
      </c>
      <c r="E49" s="3">
        <v>56217831</v>
      </c>
      <c r="F49" s="5">
        <f t="shared" si="1"/>
        <v>76400032.328999996</v>
      </c>
      <c r="G49" s="3">
        <f t="shared" si="2"/>
        <v>702626729.49899995</v>
      </c>
      <c r="H49" s="3">
        <v>237002688</v>
      </c>
      <c r="I49" s="5">
        <f t="shared" si="3"/>
        <v>322086652.99199998</v>
      </c>
      <c r="J49" s="3">
        <f t="shared" si="4"/>
        <v>380540076.50699997</v>
      </c>
    </row>
    <row r="50" spans="1:10" x14ac:dyDescent="0.2">
      <c r="A50" s="4">
        <v>35796</v>
      </c>
      <c r="B50">
        <v>1.3380000000000001</v>
      </c>
      <c r="C50" s="2">
        <v>540259009</v>
      </c>
      <c r="D50" s="5">
        <f t="shared" si="0"/>
        <v>722866554.04200006</v>
      </c>
      <c r="E50" s="3">
        <v>44392918</v>
      </c>
      <c r="F50" s="5">
        <f t="shared" si="1"/>
        <v>59397724.284000002</v>
      </c>
      <c r="G50" s="3">
        <f t="shared" si="2"/>
        <v>663468829.75800002</v>
      </c>
      <c r="H50" s="3">
        <v>222607425</v>
      </c>
      <c r="I50" s="5">
        <f t="shared" si="3"/>
        <v>297848734.65000004</v>
      </c>
      <c r="J50" s="3">
        <f t="shared" si="4"/>
        <v>365620095.10799998</v>
      </c>
    </row>
    <row r="51" spans="1:10" x14ac:dyDescent="0.2">
      <c r="A51" s="4">
        <v>36161</v>
      </c>
      <c r="B51">
        <v>1.3089999999999999</v>
      </c>
      <c r="C51" s="2">
        <v>662125802</v>
      </c>
      <c r="D51" s="5">
        <f t="shared" si="0"/>
        <v>866722674.81799996</v>
      </c>
      <c r="E51" s="3">
        <v>78823435</v>
      </c>
      <c r="F51" s="5">
        <f t="shared" si="1"/>
        <v>103179876.41499999</v>
      </c>
      <c r="G51" s="3">
        <f t="shared" si="2"/>
        <v>763542798.403</v>
      </c>
      <c r="H51" s="3">
        <v>298518773</v>
      </c>
      <c r="I51" s="5">
        <f t="shared" si="3"/>
        <v>390761073.85699999</v>
      </c>
      <c r="J51" s="3">
        <f t="shared" si="4"/>
        <v>372781724.546</v>
      </c>
    </row>
    <row r="52" spans="1:10" x14ac:dyDescent="0.2">
      <c r="A52" s="4">
        <v>36526</v>
      </c>
      <c r="B52">
        <v>1.226</v>
      </c>
      <c r="C52" s="2">
        <v>688421727</v>
      </c>
      <c r="D52" s="5">
        <f t="shared" si="0"/>
        <v>844005037.30199993</v>
      </c>
      <c r="E52" s="3">
        <v>94603873</v>
      </c>
      <c r="F52" s="5">
        <f t="shared" si="1"/>
        <v>115984348.29799999</v>
      </c>
      <c r="G52" s="3">
        <f t="shared" si="2"/>
        <v>728020689.00399995</v>
      </c>
      <c r="H52" s="3">
        <v>298516028</v>
      </c>
      <c r="I52" s="5">
        <f t="shared" si="3"/>
        <v>365980650.32800001</v>
      </c>
      <c r="J52" s="3">
        <f t="shared" si="4"/>
        <v>362040038.67599994</v>
      </c>
    </row>
    <row r="53" spans="1:10" x14ac:dyDescent="0.2">
      <c r="A53" s="4">
        <v>36892</v>
      </c>
      <c r="B53">
        <v>1.232</v>
      </c>
      <c r="C53" s="2">
        <v>638027744</v>
      </c>
      <c r="D53" s="5">
        <f t="shared" si="0"/>
        <v>786050180.60800004</v>
      </c>
      <c r="E53" s="3">
        <v>95616309</v>
      </c>
      <c r="F53" s="5">
        <f t="shared" si="1"/>
        <v>117799292.68799999</v>
      </c>
      <c r="G53" s="3">
        <f t="shared" si="2"/>
        <v>668250887.92000008</v>
      </c>
      <c r="H53" s="3">
        <v>239681364</v>
      </c>
      <c r="I53" s="5">
        <f t="shared" si="3"/>
        <v>295287440.44800001</v>
      </c>
      <c r="J53" s="3">
        <f t="shared" si="4"/>
        <v>372963447.47200006</v>
      </c>
    </row>
    <row r="54" spans="1:10" x14ac:dyDescent="0.2">
      <c r="A54" s="4">
        <v>37257</v>
      </c>
      <c r="B54">
        <v>1.212</v>
      </c>
      <c r="C54" s="2">
        <v>696423302</v>
      </c>
      <c r="D54" s="5">
        <f t="shared" si="0"/>
        <v>844065042.02399993</v>
      </c>
      <c r="E54" s="3">
        <v>109634450</v>
      </c>
      <c r="F54" s="5">
        <f t="shared" si="1"/>
        <v>132876953.39999999</v>
      </c>
      <c r="G54" s="3">
        <f t="shared" si="2"/>
        <v>711188088.62399995</v>
      </c>
      <c r="H54" s="3">
        <v>287620864</v>
      </c>
      <c r="I54" s="5">
        <f t="shared" si="3"/>
        <v>348596487.16799998</v>
      </c>
      <c r="J54" s="3">
        <f t="shared" si="4"/>
        <v>362591601.45599997</v>
      </c>
    </row>
    <row r="55" spans="1:10" x14ac:dyDescent="0.2">
      <c r="A55" s="4">
        <v>37622</v>
      </c>
      <c r="B55">
        <v>1.1850000000000001</v>
      </c>
      <c r="C55" s="2">
        <v>690691620</v>
      </c>
      <c r="D55" s="5">
        <f t="shared" si="0"/>
        <v>818469569.70000005</v>
      </c>
      <c r="E55" s="3">
        <v>116454272</v>
      </c>
      <c r="F55" s="5">
        <f t="shared" si="1"/>
        <v>137998312.31999999</v>
      </c>
      <c r="G55" s="3">
        <f t="shared" si="2"/>
        <v>680471257.38000011</v>
      </c>
      <c r="H55" s="3">
        <v>277946284</v>
      </c>
      <c r="I55" s="5">
        <f t="shared" si="3"/>
        <v>329366346.54000002</v>
      </c>
      <c r="J55" s="3">
        <f t="shared" si="4"/>
        <v>351104910.84000009</v>
      </c>
    </row>
    <row r="56" spans="1:10" x14ac:dyDescent="0.2">
      <c r="A56" s="4">
        <v>37987</v>
      </c>
      <c r="B56">
        <v>1.1539999999999999</v>
      </c>
      <c r="C56" s="2">
        <v>821573255</v>
      </c>
      <c r="D56" s="5">
        <f t="shared" si="0"/>
        <v>948095536.26999998</v>
      </c>
      <c r="E56" s="3">
        <v>158013723</v>
      </c>
      <c r="F56" s="5">
        <f t="shared" si="1"/>
        <v>182347836.34199998</v>
      </c>
      <c r="G56" s="3">
        <f t="shared" si="2"/>
        <v>765747699.92799997</v>
      </c>
      <c r="H56" s="3">
        <v>368649260</v>
      </c>
      <c r="I56" s="5">
        <f t="shared" si="3"/>
        <v>425421246.03999996</v>
      </c>
      <c r="J56" s="3">
        <f t="shared" si="4"/>
        <v>340326453.88800001</v>
      </c>
    </row>
    <row r="57" spans="1:10" x14ac:dyDescent="0.2">
      <c r="A57" s="4">
        <v>38353</v>
      </c>
      <c r="B57">
        <v>1.117</v>
      </c>
      <c r="C57" s="2">
        <v>970516273</v>
      </c>
      <c r="D57" s="5">
        <f t="shared" si="0"/>
        <v>1084066676.941</v>
      </c>
      <c r="E57" s="3">
        <v>250762273</v>
      </c>
      <c r="F57" s="5">
        <f t="shared" si="1"/>
        <v>280101458.94099998</v>
      </c>
      <c r="G57" s="3">
        <f t="shared" si="2"/>
        <v>803965218</v>
      </c>
      <c r="H57" s="3">
        <v>408718769</v>
      </c>
      <c r="I57" s="5">
        <f t="shared" si="3"/>
        <v>456538864.97299999</v>
      </c>
      <c r="J57" s="3">
        <f t="shared" si="4"/>
        <v>347426353.02700001</v>
      </c>
    </row>
    <row r="58" spans="1:10" x14ac:dyDescent="0.2">
      <c r="A58" s="4">
        <v>38718</v>
      </c>
      <c r="B58">
        <v>1.0820000000000001</v>
      </c>
      <c r="C58" s="2">
        <v>953371617</v>
      </c>
      <c r="D58" s="5">
        <f t="shared" si="0"/>
        <v>1031548089.5940001</v>
      </c>
      <c r="E58" s="3">
        <v>263622840</v>
      </c>
      <c r="F58" s="5">
        <f t="shared" si="1"/>
        <v>285239912.88</v>
      </c>
      <c r="G58" s="3">
        <f t="shared" si="2"/>
        <v>746308176.71400011</v>
      </c>
      <c r="H58" s="3">
        <v>386033933</v>
      </c>
      <c r="I58" s="5">
        <f t="shared" si="3"/>
        <v>417688715.50600004</v>
      </c>
      <c r="J58" s="3">
        <f t="shared" si="4"/>
        <v>328619461.20800006</v>
      </c>
    </row>
    <row r="59" spans="1:10" x14ac:dyDescent="0.2">
      <c r="A59" s="4">
        <v>39083</v>
      </c>
      <c r="B59">
        <v>1.052</v>
      </c>
      <c r="C59" s="2">
        <v>895573183</v>
      </c>
      <c r="D59" s="5">
        <f t="shared" si="0"/>
        <v>942142988.51600003</v>
      </c>
      <c r="E59" s="3">
        <v>237299175</v>
      </c>
      <c r="F59" s="5">
        <f t="shared" si="1"/>
        <v>249638732.10000002</v>
      </c>
      <c r="G59" s="3">
        <f t="shared" si="2"/>
        <v>692504256.41600001</v>
      </c>
      <c r="H59" s="3">
        <v>359753890</v>
      </c>
      <c r="I59" s="5">
        <f t="shared" si="3"/>
        <v>378461092.28000003</v>
      </c>
      <c r="J59" s="3">
        <f t="shared" si="4"/>
        <v>314043164.13599998</v>
      </c>
    </row>
    <row r="60" spans="1:10" x14ac:dyDescent="0.2">
      <c r="A60" s="4">
        <v>39448</v>
      </c>
      <c r="B60">
        <v>1.0129999999999999</v>
      </c>
      <c r="C60" s="2">
        <v>809109329</v>
      </c>
      <c r="D60" s="5">
        <f t="shared" si="0"/>
        <v>819627750.27699995</v>
      </c>
      <c r="E60" s="3">
        <v>203125590</v>
      </c>
      <c r="F60" s="5">
        <f t="shared" si="1"/>
        <v>205766222.66999999</v>
      </c>
      <c r="G60" s="3">
        <f t="shared" si="2"/>
        <v>613861527.60699999</v>
      </c>
      <c r="H60" s="3">
        <v>317925297</v>
      </c>
      <c r="I60" s="5">
        <f t="shared" si="3"/>
        <v>322058325.86099994</v>
      </c>
      <c r="J60" s="3">
        <f t="shared" si="4"/>
        <v>291803201.74600005</v>
      </c>
    </row>
    <row r="61" spans="1:10" x14ac:dyDescent="0.2">
      <c r="A61" s="4">
        <v>39814</v>
      </c>
      <c r="B61">
        <v>1.016</v>
      </c>
      <c r="C61" s="2">
        <v>789276876</v>
      </c>
      <c r="D61" s="5">
        <f t="shared" si="0"/>
        <v>801905306.01600003</v>
      </c>
      <c r="E61" s="3">
        <v>209968758</v>
      </c>
      <c r="F61" s="5">
        <f t="shared" si="1"/>
        <v>213328258.12799999</v>
      </c>
      <c r="G61" s="3">
        <f t="shared" si="2"/>
        <v>588577047.88800001</v>
      </c>
      <c r="H61" s="3">
        <v>305334592</v>
      </c>
      <c r="I61" s="5">
        <f t="shared" si="3"/>
        <v>310219945.472</v>
      </c>
      <c r="J61" s="3">
        <f t="shared" si="4"/>
        <v>278357102.41600001</v>
      </c>
    </row>
    <row r="62" spans="1:10" x14ac:dyDescent="0.2">
      <c r="A62" s="4">
        <v>40179</v>
      </c>
      <c r="B62">
        <v>1</v>
      </c>
      <c r="C62" s="2">
        <v>957876352</v>
      </c>
      <c r="D62" s="5">
        <f t="shared" si="0"/>
        <v>957876352</v>
      </c>
      <c r="E62" s="3">
        <v>265460410</v>
      </c>
      <c r="F62" s="5">
        <f t="shared" si="1"/>
        <v>265460410</v>
      </c>
      <c r="G62" s="3">
        <f t="shared" si="2"/>
        <v>692415942</v>
      </c>
      <c r="H62" s="3">
        <v>395262880</v>
      </c>
      <c r="I62" s="5">
        <f t="shared" si="3"/>
        <v>395262880</v>
      </c>
      <c r="J62" s="3">
        <f t="shared" si="4"/>
        <v>297153062</v>
      </c>
    </row>
    <row r="63" spans="1:10" x14ac:dyDescent="0.2">
      <c r="A63" s="4">
        <v>40544</v>
      </c>
      <c r="B63" s="6">
        <v>0.97</v>
      </c>
      <c r="C63" s="2">
        <v>1103010496</v>
      </c>
      <c r="D63" s="5">
        <f t="shared" si="0"/>
        <v>1069920181.12</v>
      </c>
      <c r="E63" s="3">
        <v>352632143</v>
      </c>
      <c r="F63" s="5">
        <f t="shared" si="1"/>
        <v>342053178.70999998</v>
      </c>
      <c r="G63" s="3">
        <f>SUM(C63-F63)</f>
        <v>760957317.28999996</v>
      </c>
      <c r="H63" s="2">
        <v>417931220</v>
      </c>
      <c r="I63" s="5">
        <f t="shared" si="3"/>
        <v>405393283.39999998</v>
      </c>
      <c r="J63" s="3">
        <f>SUM(C63-F63-I63)</f>
        <v>355564033.88999999</v>
      </c>
    </row>
    <row r="64" spans="1:10" x14ac:dyDescent="0.2">
      <c r="A64" s="4">
        <v>40909</v>
      </c>
      <c r="B64" s="6">
        <v>0.95</v>
      </c>
      <c r="C64" s="2">
        <v>1192900330</v>
      </c>
      <c r="D64" s="5">
        <f t="shared" si="0"/>
        <v>1133255313.5</v>
      </c>
      <c r="E64" s="3">
        <v>389500646</v>
      </c>
      <c r="F64" s="5">
        <f t="shared" si="1"/>
        <v>370025613.69999999</v>
      </c>
      <c r="G64" s="3">
        <f t="shared" si="2"/>
        <v>763229699.79999995</v>
      </c>
      <c r="H64" s="2">
        <v>425562467</v>
      </c>
      <c r="I64" s="5">
        <f t="shared" si="3"/>
        <v>404284343.64999998</v>
      </c>
      <c r="J64" s="3">
        <f t="shared" ref="J64:J66" si="5">SUM(C64-F64-I64)</f>
        <v>418590372.64999998</v>
      </c>
    </row>
    <row r="65" spans="1:10" x14ac:dyDescent="0.2">
      <c r="A65" s="4">
        <v>41275</v>
      </c>
      <c r="B65" s="6">
        <v>0.94</v>
      </c>
      <c r="C65" s="2">
        <v>1163328420</v>
      </c>
      <c r="D65" s="5">
        <f t="shared" si="0"/>
        <v>1093528714.8</v>
      </c>
      <c r="E65" s="3">
        <v>366006777</v>
      </c>
      <c r="F65" s="5">
        <f t="shared" si="1"/>
        <v>344046370.38</v>
      </c>
      <c r="G65" s="3">
        <f t="shared" ref="G65" si="6">SUM(C65-F65)</f>
        <v>819282049.62</v>
      </c>
      <c r="H65" s="2">
        <v>458778919</v>
      </c>
      <c r="I65" s="5">
        <f t="shared" si="3"/>
        <v>431252183.85999995</v>
      </c>
      <c r="J65" s="3">
        <f t="shared" si="5"/>
        <v>388029865.76000005</v>
      </c>
    </row>
    <row r="66" spans="1:10" x14ac:dyDescent="0.2">
      <c r="A66" s="4">
        <v>41640</v>
      </c>
      <c r="B66" s="6">
        <v>0.92</v>
      </c>
      <c r="C66" s="2">
        <v>1201256640</v>
      </c>
      <c r="D66" s="5">
        <f t="shared" si="0"/>
        <v>1105156108.8</v>
      </c>
      <c r="E66" s="3">
        <v>297522810</v>
      </c>
      <c r="F66" s="5">
        <f t="shared" si="1"/>
        <v>273720985.19999999</v>
      </c>
      <c r="G66" s="3">
        <f t="shared" si="2"/>
        <v>831435123.5999999</v>
      </c>
      <c r="H66" s="2">
        <v>563616107</v>
      </c>
      <c r="I66" s="5">
        <f t="shared" si="3"/>
        <v>518526818.44</v>
      </c>
      <c r="J66" s="3">
        <f t="shared" si="5"/>
        <v>409008836.35999995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topLeftCell="A14" zoomScaleNormal="100" workbookViewId="0">
      <selection activeCell="S48" sqref="S48"/>
    </sheetView>
  </sheetViews>
  <sheetFormatPr defaultRowHeight="10.199999999999999" x14ac:dyDescent="0.2"/>
  <cols>
    <col min="1" max="2" width="9.28515625" bestFit="1" customWidth="1"/>
    <col min="3" max="3" width="14.28515625" style="3" customWidth="1"/>
    <col min="4" max="4" width="25.28515625" style="3" customWidth="1"/>
    <col min="5" max="5" width="25" style="3" customWidth="1"/>
    <col min="6" max="6" width="24.42578125" customWidth="1"/>
  </cols>
  <sheetData>
    <row r="1" spans="1:6" x14ac:dyDescent="0.2">
      <c r="A1" t="s">
        <v>2</v>
      </c>
      <c r="B1" t="s">
        <v>10</v>
      </c>
      <c r="C1" s="3" t="s">
        <v>16</v>
      </c>
      <c r="D1" s="3" t="s">
        <v>563</v>
      </c>
      <c r="E1" s="3" t="s">
        <v>572</v>
      </c>
      <c r="F1" s="3" t="s">
        <v>573</v>
      </c>
    </row>
    <row r="2" spans="1:6" x14ac:dyDescent="0.2">
      <c r="A2" s="4">
        <v>18264</v>
      </c>
      <c r="B2">
        <v>9.048</v>
      </c>
      <c r="C2" s="3">
        <v>18943779</v>
      </c>
      <c r="D2" s="3">
        <f>SUM(B2*C2)</f>
        <v>171403312.39199999</v>
      </c>
      <c r="E2" s="3">
        <v>91240927.752000004</v>
      </c>
      <c r="F2" s="3">
        <f>SUM(D2-E2)</f>
        <v>80162384.639999986</v>
      </c>
    </row>
    <row r="3" spans="1:6" x14ac:dyDescent="0.2">
      <c r="A3" s="4">
        <v>18629</v>
      </c>
      <c r="B3">
        <v>8.3870000000000005</v>
      </c>
      <c r="C3" s="3">
        <v>17965732</v>
      </c>
      <c r="D3" s="3">
        <f t="shared" ref="D3:D66" si="0">SUM(B3*C3)</f>
        <v>150678594.28400001</v>
      </c>
      <c r="E3" s="3">
        <v>62401687.069000006</v>
      </c>
      <c r="F3" s="3">
        <f t="shared" ref="F3:F66" si="1">SUM(D3-E3)</f>
        <v>88276907.215000004</v>
      </c>
    </row>
    <row r="4" spans="1:6" x14ac:dyDescent="0.2">
      <c r="A4" s="4">
        <v>18994</v>
      </c>
      <c r="B4">
        <v>8.2279999999999998</v>
      </c>
      <c r="C4" s="3">
        <v>19616828</v>
      </c>
      <c r="D4" s="3">
        <f t="shared" si="0"/>
        <v>161407260.78400001</v>
      </c>
      <c r="E4" s="3">
        <v>54738761.175999999</v>
      </c>
      <c r="F4" s="3">
        <f t="shared" si="1"/>
        <v>106668499.60800001</v>
      </c>
    </row>
    <row r="5" spans="1:6" x14ac:dyDescent="0.2">
      <c r="A5" s="4">
        <v>19360</v>
      </c>
      <c r="B5">
        <v>8.1669999999999998</v>
      </c>
      <c r="C5" s="3">
        <v>20157158</v>
      </c>
      <c r="D5" s="3">
        <f t="shared" si="0"/>
        <v>164623509.38600001</v>
      </c>
      <c r="E5" s="3">
        <v>81585038.699000001</v>
      </c>
      <c r="F5" s="3">
        <f t="shared" si="1"/>
        <v>83038470.687000006</v>
      </c>
    </row>
    <row r="6" spans="1:6" x14ac:dyDescent="0.2">
      <c r="A6" s="4">
        <v>19725</v>
      </c>
      <c r="B6">
        <v>8.1059999999999999</v>
      </c>
      <c r="C6" s="3">
        <v>17560384</v>
      </c>
      <c r="D6" s="3">
        <f t="shared" si="0"/>
        <v>142344472.704</v>
      </c>
      <c r="E6" s="3">
        <v>55935404.364</v>
      </c>
      <c r="F6" s="3">
        <f t="shared" si="1"/>
        <v>86409068.340000004</v>
      </c>
    </row>
    <row r="7" spans="1:6" x14ac:dyDescent="0.2">
      <c r="A7" s="4">
        <v>20090</v>
      </c>
      <c r="B7">
        <v>8.1359999999999992</v>
      </c>
      <c r="C7" s="3">
        <v>17274433</v>
      </c>
      <c r="D7" s="3">
        <f t="shared" si="0"/>
        <v>140544786.88799998</v>
      </c>
      <c r="E7" s="3">
        <v>56562163.559999995</v>
      </c>
      <c r="F7" s="3">
        <f t="shared" si="1"/>
        <v>83982623.327999979</v>
      </c>
    </row>
    <row r="8" spans="1:6" x14ac:dyDescent="0.2">
      <c r="A8" s="4">
        <v>20455</v>
      </c>
      <c r="B8">
        <v>8.0169999999999995</v>
      </c>
      <c r="C8" s="3">
        <v>19920812</v>
      </c>
      <c r="D8" s="3">
        <f t="shared" si="0"/>
        <v>159705149.80399999</v>
      </c>
      <c r="E8" s="3">
        <v>62728920.295999996</v>
      </c>
      <c r="F8" s="3">
        <f t="shared" si="1"/>
        <v>96976229.507999986</v>
      </c>
    </row>
    <row r="9" spans="1:6" x14ac:dyDescent="0.2">
      <c r="A9" s="4">
        <v>20821</v>
      </c>
      <c r="B9">
        <v>7.76</v>
      </c>
      <c r="C9" s="3">
        <v>20649018</v>
      </c>
      <c r="D9" s="3">
        <f t="shared" si="0"/>
        <v>160236379.68000001</v>
      </c>
      <c r="E9" s="3">
        <v>71207925.039999992</v>
      </c>
      <c r="F9" s="3">
        <f t="shared" si="1"/>
        <v>89028454.640000015</v>
      </c>
    </row>
    <row r="10" spans="1:6" x14ac:dyDescent="0.2">
      <c r="A10" s="4">
        <v>21186</v>
      </c>
      <c r="B10">
        <v>7.5449999999999999</v>
      </c>
      <c r="C10" s="3">
        <v>20077785</v>
      </c>
      <c r="D10" s="3">
        <f t="shared" si="0"/>
        <v>151486887.82499999</v>
      </c>
      <c r="E10" s="3">
        <v>60114289.530000001</v>
      </c>
      <c r="F10" s="3">
        <f t="shared" si="1"/>
        <v>91372598.294999987</v>
      </c>
    </row>
    <row r="11" spans="1:6" x14ac:dyDescent="0.2">
      <c r="A11" s="4">
        <v>21551</v>
      </c>
      <c r="B11">
        <v>7.4930000000000003</v>
      </c>
      <c r="C11" s="3">
        <v>18870951</v>
      </c>
      <c r="D11" s="3">
        <f t="shared" si="0"/>
        <v>141400035.84299999</v>
      </c>
      <c r="E11" s="3">
        <v>48978024.472000003</v>
      </c>
      <c r="F11" s="3">
        <f t="shared" si="1"/>
        <v>92422011.370999992</v>
      </c>
    </row>
    <row r="12" spans="1:6" x14ac:dyDescent="0.2">
      <c r="A12" s="4">
        <v>21916</v>
      </c>
      <c r="B12">
        <v>7.367</v>
      </c>
      <c r="C12" s="3">
        <v>20229696</v>
      </c>
      <c r="D12" s="3">
        <f t="shared" si="0"/>
        <v>149032170.43200001</v>
      </c>
      <c r="E12" s="3">
        <v>62741578.556999996</v>
      </c>
      <c r="F12" s="3">
        <f t="shared" si="1"/>
        <v>86290591.875000015</v>
      </c>
    </row>
    <row r="13" spans="1:6" x14ac:dyDescent="0.2">
      <c r="A13" s="4">
        <v>22282</v>
      </c>
      <c r="B13">
        <v>7.2930000000000001</v>
      </c>
      <c r="C13" s="3">
        <v>19935936</v>
      </c>
      <c r="D13" s="3">
        <f t="shared" si="0"/>
        <v>145392781.248</v>
      </c>
      <c r="E13" s="3">
        <v>50748121.710000001</v>
      </c>
      <c r="F13" s="3">
        <f t="shared" si="1"/>
        <v>94644659.537999988</v>
      </c>
    </row>
    <row r="14" spans="1:6" x14ac:dyDescent="0.2">
      <c r="A14" s="4">
        <v>22647</v>
      </c>
      <c r="B14">
        <v>7.22</v>
      </c>
      <c r="C14" s="3">
        <v>23461626</v>
      </c>
      <c r="D14" s="3">
        <f t="shared" si="0"/>
        <v>169392939.72</v>
      </c>
      <c r="E14" s="3">
        <v>81863868.920000002</v>
      </c>
      <c r="F14" s="3">
        <f t="shared" si="1"/>
        <v>87529070.799999997</v>
      </c>
    </row>
    <row r="15" spans="1:6" x14ac:dyDescent="0.2">
      <c r="A15" s="4">
        <v>23012</v>
      </c>
      <c r="B15">
        <v>7.1260000000000003</v>
      </c>
      <c r="C15" s="3">
        <v>19467844</v>
      </c>
      <c r="D15" s="3">
        <f t="shared" si="0"/>
        <v>138727856.34400001</v>
      </c>
      <c r="E15" s="3">
        <v>37910298.622000001</v>
      </c>
      <c r="F15" s="3">
        <f t="shared" si="1"/>
        <v>100817557.722</v>
      </c>
    </row>
    <row r="16" spans="1:6" x14ac:dyDescent="0.2">
      <c r="A16" s="4">
        <v>23377</v>
      </c>
      <c r="B16">
        <v>7.0339999999999998</v>
      </c>
      <c r="C16" s="3">
        <v>20602150</v>
      </c>
      <c r="D16" s="3">
        <f t="shared" si="0"/>
        <v>144915523.09999999</v>
      </c>
      <c r="E16" s="3">
        <v>47467099.057999998</v>
      </c>
      <c r="F16" s="3">
        <f t="shared" si="1"/>
        <v>97448424.041999996</v>
      </c>
    </row>
    <row r="17" spans="1:6" x14ac:dyDescent="0.2">
      <c r="A17" s="4">
        <v>23743</v>
      </c>
      <c r="B17">
        <v>6.9219999999999997</v>
      </c>
      <c r="C17" s="3">
        <v>26789609</v>
      </c>
      <c r="D17" s="3">
        <f t="shared" si="0"/>
        <v>185437673.498</v>
      </c>
      <c r="E17" s="3">
        <v>72065599.590000004</v>
      </c>
      <c r="F17" s="3">
        <f t="shared" si="1"/>
        <v>113372073.90799999</v>
      </c>
    </row>
    <row r="18" spans="1:6" x14ac:dyDescent="0.2">
      <c r="A18" s="4">
        <v>24108</v>
      </c>
      <c r="B18">
        <v>6.73</v>
      </c>
      <c r="C18" s="3">
        <v>27068252</v>
      </c>
      <c r="D18" s="3">
        <f t="shared" si="0"/>
        <v>182169335.96000001</v>
      </c>
      <c r="E18" s="3">
        <v>76473185.170000002</v>
      </c>
      <c r="F18" s="3">
        <f t="shared" si="1"/>
        <v>105696150.79000001</v>
      </c>
    </row>
    <row r="19" spans="1:6" x14ac:dyDescent="0.2">
      <c r="A19" s="4">
        <v>24473</v>
      </c>
      <c r="B19">
        <v>6.5289999999999999</v>
      </c>
      <c r="C19" s="3">
        <v>25025103</v>
      </c>
      <c r="D19" s="3">
        <f t="shared" si="0"/>
        <v>163388897.48699999</v>
      </c>
      <c r="E19" s="3">
        <v>64516848.877999999</v>
      </c>
      <c r="F19" s="3">
        <f t="shared" si="1"/>
        <v>98872048.608999997</v>
      </c>
    </row>
    <row r="20" spans="1:6" x14ac:dyDescent="0.2">
      <c r="A20" s="4">
        <v>24838</v>
      </c>
      <c r="B20">
        <v>6.266</v>
      </c>
      <c r="C20" s="3">
        <v>32942043</v>
      </c>
      <c r="D20" s="3">
        <f t="shared" si="0"/>
        <v>206414841.43799999</v>
      </c>
      <c r="E20" s="3">
        <v>97795272.873999998</v>
      </c>
      <c r="F20" s="3">
        <f t="shared" si="1"/>
        <v>108619568.564</v>
      </c>
    </row>
    <row r="21" spans="1:6" x14ac:dyDescent="0.2">
      <c r="A21" s="4">
        <v>25204</v>
      </c>
      <c r="B21">
        <v>5.9420000000000002</v>
      </c>
      <c r="C21" s="3">
        <v>36358046</v>
      </c>
      <c r="D21" s="3">
        <f t="shared" si="0"/>
        <v>216039509.33200002</v>
      </c>
      <c r="E21" s="3">
        <v>116850119.272</v>
      </c>
      <c r="F21" s="3">
        <f t="shared" si="1"/>
        <v>99189390.060000017</v>
      </c>
    </row>
    <row r="22" spans="1:6" x14ac:dyDescent="0.2">
      <c r="A22" s="4">
        <v>25569</v>
      </c>
      <c r="B22">
        <v>5.62</v>
      </c>
      <c r="C22" s="3">
        <v>29841086</v>
      </c>
      <c r="D22" s="3">
        <f t="shared" si="0"/>
        <v>167706903.31999999</v>
      </c>
      <c r="E22" s="3">
        <v>90396154.5</v>
      </c>
      <c r="F22" s="3">
        <f t="shared" si="1"/>
        <v>77310748.819999993</v>
      </c>
    </row>
    <row r="23" spans="1:6" x14ac:dyDescent="0.2">
      <c r="A23" s="4">
        <v>25934</v>
      </c>
      <c r="B23">
        <v>5.3840000000000003</v>
      </c>
      <c r="C23" s="3">
        <v>41693162</v>
      </c>
      <c r="D23" s="3">
        <f t="shared" si="0"/>
        <v>224475984.208</v>
      </c>
      <c r="E23" s="3">
        <v>137685914.97600001</v>
      </c>
      <c r="F23" s="3">
        <f t="shared" si="1"/>
        <v>86790069.231999993</v>
      </c>
    </row>
    <row r="24" spans="1:6" x14ac:dyDescent="0.2">
      <c r="A24" s="4">
        <v>26299</v>
      </c>
      <c r="B24">
        <v>5.2169999999999996</v>
      </c>
      <c r="C24" s="3">
        <v>44874601</v>
      </c>
      <c r="D24" s="3">
        <f t="shared" si="0"/>
        <v>234110793.417</v>
      </c>
      <c r="E24" s="3">
        <v>120281852.96699999</v>
      </c>
      <c r="F24" s="3">
        <f t="shared" si="1"/>
        <v>113828940.45</v>
      </c>
    </row>
    <row r="25" spans="1:6" x14ac:dyDescent="0.2">
      <c r="A25" s="4">
        <v>26665</v>
      </c>
      <c r="B25">
        <v>4.9109999999999996</v>
      </c>
      <c r="C25" s="3">
        <v>57286781</v>
      </c>
      <c r="D25" s="3">
        <f t="shared" si="0"/>
        <v>281335381.491</v>
      </c>
      <c r="E25" s="3">
        <v>158581243.419</v>
      </c>
      <c r="F25" s="3">
        <f t="shared" si="1"/>
        <v>122754138.072</v>
      </c>
    </row>
    <row r="26" spans="1:6" x14ac:dyDescent="0.2">
      <c r="A26" s="4">
        <v>27030</v>
      </c>
      <c r="B26">
        <v>4.423</v>
      </c>
      <c r="C26" s="3">
        <v>50787440</v>
      </c>
      <c r="D26" s="3">
        <f t="shared" si="0"/>
        <v>224632847.12</v>
      </c>
      <c r="E26" s="3">
        <v>105777593.05</v>
      </c>
      <c r="F26" s="3">
        <f t="shared" si="1"/>
        <v>118855254.07000001</v>
      </c>
    </row>
    <row r="27" spans="1:6" x14ac:dyDescent="0.2">
      <c r="A27" s="4">
        <v>27395</v>
      </c>
      <c r="B27">
        <v>4.0529999999999999</v>
      </c>
      <c r="C27" s="3">
        <v>63575362</v>
      </c>
      <c r="D27" s="3">
        <f t="shared" si="0"/>
        <v>257670942.18599999</v>
      </c>
      <c r="E27" s="3">
        <v>135249817.794</v>
      </c>
      <c r="F27" s="3">
        <f t="shared" si="1"/>
        <v>122421124.39199999</v>
      </c>
    </row>
    <row r="28" spans="1:6" x14ac:dyDescent="0.2">
      <c r="A28" s="4">
        <v>27760</v>
      </c>
      <c r="B28">
        <v>3.8319999999999999</v>
      </c>
      <c r="C28" s="3">
        <v>73955395</v>
      </c>
      <c r="D28" s="3">
        <f t="shared" si="0"/>
        <v>283397073.63999999</v>
      </c>
      <c r="E28" s="3">
        <v>136688355.84799999</v>
      </c>
      <c r="F28" s="3">
        <f t="shared" si="1"/>
        <v>146708717.792</v>
      </c>
    </row>
    <row r="29" spans="1:6" x14ac:dyDescent="0.2">
      <c r="A29" s="4">
        <v>28126</v>
      </c>
      <c r="B29">
        <v>3.5979999999999999</v>
      </c>
      <c r="C29" s="3">
        <v>71242500</v>
      </c>
      <c r="D29" s="3">
        <f t="shared" si="0"/>
        <v>256330515</v>
      </c>
      <c r="E29" s="3">
        <v>89250286.145999998</v>
      </c>
      <c r="F29" s="3">
        <f t="shared" si="1"/>
        <v>167080228.854</v>
      </c>
    </row>
    <row r="30" spans="1:6" x14ac:dyDescent="0.2">
      <c r="A30" s="4">
        <v>28491</v>
      </c>
      <c r="B30">
        <v>3.3439999999999999</v>
      </c>
      <c r="C30" s="3">
        <v>84286396</v>
      </c>
      <c r="D30" s="3">
        <f t="shared" si="0"/>
        <v>281853708.22399998</v>
      </c>
      <c r="E30" s="3">
        <v>115568375.824</v>
      </c>
      <c r="F30" s="3">
        <f t="shared" si="1"/>
        <v>166285332.39999998</v>
      </c>
    </row>
    <row r="31" spans="1:6" x14ac:dyDescent="0.2">
      <c r="A31" s="4">
        <v>28856</v>
      </c>
      <c r="B31">
        <v>3.004</v>
      </c>
      <c r="C31" s="3">
        <v>146645143</v>
      </c>
      <c r="D31" s="3">
        <f t="shared" si="0"/>
        <v>440522009.57200003</v>
      </c>
      <c r="E31" s="3">
        <v>199695054.53200001</v>
      </c>
      <c r="F31" s="3">
        <f t="shared" si="1"/>
        <v>240826955.04000002</v>
      </c>
    </row>
    <row r="32" spans="1:6" x14ac:dyDescent="0.2">
      <c r="A32" s="4">
        <v>29221</v>
      </c>
      <c r="B32">
        <v>2.6459999999999999</v>
      </c>
      <c r="C32" s="3">
        <v>153382569</v>
      </c>
      <c r="D32" s="3">
        <f t="shared" si="0"/>
        <v>405850277.574</v>
      </c>
      <c r="E32" s="3">
        <v>188554174.32600001</v>
      </c>
      <c r="F32" s="3">
        <f t="shared" si="1"/>
        <v>217296103.248</v>
      </c>
    </row>
    <row r="33" spans="1:6" x14ac:dyDescent="0.2">
      <c r="A33" s="4">
        <v>29587</v>
      </c>
      <c r="B33">
        <v>2.399</v>
      </c>
      <c r="C33" s="3">
        <v>132938654</v>
      </c>
      <c r="D33" s="3">
        <f t="shared" si="0"/>
        <v>318919830.94599998</v>
      </c>
      <c r="E33" s="3">
        <v>84674950.464000002</v>
      </c>
      <c r="F33" s="3">
        <f t="shared" si="1"/>
        <v>234244880.48199999</v>
      </c>
    </row>
    <row r="34" spans="1:6" x14ac:dyDescent="0.2">
      <c r="A34" s="4">
        <v>29952</v>
      </c>
      <c r="B34">
        <v>2.2599999999999998</v>
      </c>
      <c r="C34" s="3">
        <v>169303289</v>
      </c>
      <c r="D34" s="3">
        <f t="shared" si="0"/>
        <v>382625433.13999999</v>
      </c>
      <c r="E34" s="3">
        <v>150331480.03999999</v>
      </c>
      <c r="F34" s="3">
        <f t="shared" si="1"/>
        <v>232293953.09999999</v>
      </c>
    </row>
    <row r="35" spans="1:6" x14ac:dyDescent="0.2">
      <c r="A35" s="4">
        <v>30317</v>
      </c>
      <c r="B35">
        <v>2.1890000000000001</v>
      </c>
      <c r="C35" s="3">
        <v>165662367</v>
      </c>
      <c r="D35" s="3">
        <f t="shared" si="0"/>
        <v>362634921.36300004</v>
      </c>
      <c r="E35" s="3">
        <v>146350382.34299999</v>
      </c>
      <c r="F35" s="3">
        <f t="shared" si="1"/>
        <v>216284539.02000004</v>
      </c>
    </row>
    <row r="36" spans="1:6" x14ac:dyDescent="0.2">
      <c r="A36" s="4">
        <v>30682</v>
      </c>
      <c r="B36">
        <v>2.0990000000000002</v>
      </c>
      <c r="C36" s="3">
        <v>152357910</v>
      </c>
      <c r="D36" s="3">
        <f t="shared" si="0"/>
        <v>319799253.09000003</v>
      </c>
      <c r="E36" s="3">
        <v>84102385.665000007</v>
      </c>
      <c r="F36" s="3">
        <f t="shared" si="1"/>
        <v>235696867.42500001</v>
      </c>
    </row>
    <row r="37" spans="1:6" x14ac:dyDescent="0.2">
      <c r="A37" s="4">
        <v>31048</v>
      </c>
      <c r="B37">
        <v>2.0270000000000001</v>
      </c>
      <c r="C37" s="3">
        <v>157927322</v>
      </c>
      <c r="D37" s="3">
        <f t="shared" si="0"/>
        <v>320118681.69400001</v>
      </c>
      <c r="E37" s="3">
        <v>124625335.604</v>
      </c>
      <c r="F37" s="3">
        <f t="shared" si="1"/>
        <v>195493346.09</v>
      </c>
    </row>
    <row r="38" spans="1:6" x14ac:dyDescent="0.2">
      <c r="A38" s="4">
        <v>31413</v>
      </c>
      <c r="B38">
        <v>1.99</v>
      </c>
      <c r="C38" s="3">
        <v>157491715</v>
      </c>
      <c r="D38" s="3">
        <f t="shared" si="0"/>
        <v>313408512.85000002</v>
      </c>
      <c r="E38" s="3">
        <v>149417158.00999999</v>
      </c>
      <c r="F38" s="3">
        <f t="shared" si="1"/>
        <v>163991354.84000003</v>
      </c>
    </row>
    <row r="39" spans="1:6" x14ac:dyDescent="0.2">
      <c r="A39" s="4">
        <v>31778</v>
      </c>
      <c r="B39">
        <v>1.919</v>
      </c>
      <c r="C39" s="3">
        <v>168481160</v>
      </c>
      <c r="D39" s="3">
        <f t="shared" si="0"/>
        <v>323315346.04000002</v>
      </c>
      <c r="E39" s="3">
        <v>136860940.315</v>
      </c>
      <c r="F39" s="3">
        <f t="shared" si="1"/>
        <v>186454405.72500002</v>
      </c>
    </row>
    <row r="40" spans="1:6" x14ac:dyDescent="0.2">
      <c r="A40" s="4">
        <v>32143</v>
      </c>
      <c r="B40">
        <v>1.843</v>
      </c>
      <c r="C40" s="3">
        <v>186299853</v>
      </c>
      <c r="D40" s="3">
        <f t="shared" si="0"/>
        <v>343350629.079</v>
      </c>
      <c r="E40" s="3">
        <v>134841093.502</v>
      </c>
      <c r="F40" s="3">
        <f t="shared" si="1"/>
        <v>208509535.57699999</v>
      </c>
    </row>
    <row r="41" spans="1:6" x14ac:dyDescent="0.2">
      <c r="A41" s="4">
        <v>32509</v>
      </c>
      <c r="B41">
        <v>1.7589999999999999</v>
      </c>
      <c r="C41" s="3">
        <v>187501318</v>
      </c>
      <c r="D41" s="3">
        <f t="shared" si="0"/>
        <v>329814818.36199999</v>
      </c>
      <c r="E41" s="3">
        <v>135262450.963</v>
      </c>
      <c r="F41" s="3">
        <f t="shared" si="1"/>
        <v>194552367.39899999</v>
      </c>
    </row>
    <row r="42" spans="1:6" x14ac:dyDescent="0.2">
      <c r="A42" s="4">
        <v>32874</v>
      </c>
      <c r="B42">
        <v>1.6679999999999999</v>
      </c>
      <c r="C42" s="3">
        <v>176399271</v>
      </c>
      <c r="D42" s="3">
        <f t="shared" si="0"/>
        <v>294233984.028</v>
      </c>
      <c r="E42" s="3">
        <v>130765922.448</v>
      </c>
      <c r="F42" s="3">
        <f t="shared" si="1"/>
        <v>163468061.57999998</v>
      </c>
    </row>
    <row r="43" spans="1:6" x14ac:dyDescent="0.2">
      <c r="A43" s="4">
        <v>33239</v>
      </c>
      <c r="B43">
        <v>1.601</v>
      </c>
      <c r="C43" s="3">
        <v>172472383</v>
      </c>
      <c r="D43" s="3">
        <f t="shared" si="0"/>
        <v>276128285.18299997</v>
      </c>
      <c r="E43" s="3">
        <v>137054085.30000001</v>
      </c>
      <c r="F43" s="3">
        <f t="shared" si="1"/>
        <v>139074199.88299996</v>
      </c>
    </row>
    <row r="44" spans="1:6" x14ac:dyDescent="0.2">
      <c r="A44" s="4">
        <v>33604</v>
      </c>
      <c r="B44">
        <v>1.554</v>
      </c>
      <c r="C44" s="3">
        <v>154241710</v>
      </c>
      <c r="D44" s="3">
        <f t="shared" si="0"/>
        <v>239691617.34</v>
      </c>
      <c r="E44" s="3">
        <v>113542361.98200001</v>
      </c>
      <c r="F44" s="3">
        <f t="shared" si="1"/>
        <v>126149255.358</v>
      </c>
    </row>
    <row r="45" spans="1:6" x14ac:dyDescent="0.2">
      <c r="A45" s="4">
        <v>33970</v>
      </c>
      <c r="B45">
        <v>1.5089999999999999</v>
      </c>
      <c r="C45" s="3">
        <v>170730940</v>
      </c>
      <c r="D45" s="3">
        <f t="shared" si="0"/>
        <v>257632988.45999998</v>
      </c>
      <c r="E45" s="3">
        <v>116917852.67699999</v>
      </c>
      <c r="F45" s="3">
        <f t="shared" si="1"/>
        <v>140715135.78299999</v>
      </c>
    </row>
    <row r="46" spans="1:6" x14ac:dyDescent="0.2">
      <c r="A46" s="4">
        <v>34335</v>
      </c>
      <c r="B46">
        <v>1.4710000000000001</v>
      </c>
      <c r="C46" s="3">
        <v>217273275</v>
      </c>
      <c r="D46" s="3">
        <f t="shared" si="0"/>
        <v>319608987.52500004</v>
      </c>
      <c r="E46" s="3">
        <v>171250903.007</v>
      </c>
      <c r="F46" s="3">
        <f t="shared" si="1"/>
        <v>148358084.51800004</v>
      </c>
    </row>
    <row r="47" spans="1:6" x14ac:dyDescent="0.2">
      <c r="A47" s="4">
        <v>34700</v>
      </c>
      <c r="B47">
        <v>1.431</v>
      </c>
      <c r="C47" s="3">
        <v>245943185</v>
      </c>
      <c r="D47" s="3">
        <f t="shared" si="0"/>
        <v>351944697.73500001</v>
      </c>
      <c r="E47" s="3">
        <v>205001810.199</v>
      </c>
      <c r="F47" s="3">
        <f t="shared" si="1"/>
        <v>146942887.53600001</v>
      </c>
    </row>
    <row r="48" spans="1:6" x14ac:dyDescent="0.2">
      <c r="A48" s="4">
        <v>35065</v>
      </c>
      <c r="B48">
        <v>1.39</v>
      </c>
      <c r="C48" s="3">
        <v>213672736</v>
      </c>
      <c r="D48" s="3">
        <f t="shared" si="0"/>
        <v>297005103.03999996</v>
      </c>
      <c r="E48" s="3">
        <v>161118950.45999998</v>
      </c>
      <c r="F48" s="3">
        <f t="shared" si="1"/>
        <v>135886152.57999998</v>
      </c>
    </row>
    <row r="49" spans="1:6" x14ac:dyDescent="0.2">
      <c r="A49" s="4">
        <v>35431</v>
      </c>
      <c r="B49">
        <v>1.359</v>
      </c>
      <c r="C49" s="3">
        <v>222864674</v>
      </c>
      <c r="D49" s="3">
        <f t="shared" si="0"/>
        <v>302873091.96600002</v>
      </c>
      <c r="E49" s="3">
        <v>160072160.634</v>
      </c>
      <c r="F49" s="3">
        <f t="shared" si="1"/>
        <v>142800931.33200002</v>
      </c>
    </row>
    <row r="50" spans="1:6" x14ac:dyDescent="0.2">
      <c r="A50" s="4">
        <v>35796</v>
      </c>
      <c r="B50">
        <v>1.3380000000000001</v>
      </c>
      <c r="C50" s="3">
        <v>197842432</v>
      </c>
      <c r="D50" s="3">
        <f t="shared" si="0"/>
        <v>264713174.016</v>
      </c>
      <c r="E50" s="3">
        <v>121430987.44800001</v>
      </c>
      <c r="F50" s="3">
        <f t="shared" si="1"/>
        <v>143282186.56799999</v>
      </c>
    </row>
    <row r="51" spans="1:6" x14ac:dyDescent="0.2">
      <c r="A51" s="4">
        <v>36161</v>
      </c>
      <c r="B51">
        <v>1.3089999999999999</v>
      </c>
      <c r="C51" s="3">
        <v>204474489</v>
      </c>
      <c r="D51" s="3">
        <f t="shared" si="0"/>
        <v>267657106.10099998</v>
      </c>
      <c r="E51" s="3">
        <v>128239555.675</v>
      </c>
      <c r="F51" s="3">
        <f t="shared" si="1"/>
        <v>139417550.426</v>
      </c>
    </row>
    <row r="52" spans="1:6" x14ac:dyDescent="0.2">
      <c r="A52" s="4">
        <v>36526</v>
      </c>
      <c r="B52">
        <v>1.226</v>
      </c>
      <c r="C52" s="3">
        <v>219920302</v>
      </c>
      <c r="D52" s="3">
        <f t="shared" si="0"/>
        <v>269622290.25199997</v>
      </c>
      <c r="E52" s="3">
        <v>112930714.544</v>
      </c>
      <c r="F52" s="3">
        <f t="shared" si="1"/>
        <v>156691575.70799997</v>
      </c>
    </row>
    <row r="53" spans="1:6" x14ac:dyDescent="0.2">
      <c r="A53" s="4">
        <v>36892</v>
      </c>
      <c r="B53">
        <v>1.232</v>
      </c>
      <c r="C53" s="3">
        <v>177436996</v>
      </c>
      <c r="D53" s="3">
        <f t="shared" si="0"/>
        <v>218602379.072</v>
      </c>
      <c r="E53" s="3">
        <v>71278673.312000006</v>
      </c>
      <c r="F53" s="3">
        <f t="shared" si="1"/>
        <v>147323705.75999999</v>
      </c>
    </row>
    <row r="54" spans="1:6" x14ac:dyDescent="0.2">
      <c r="A54" s="4">
        <v>37257</v>
      </c>
      <c r="B54">
        <v>1.212</v>
      </c>
      <c r="C54" s="3">
        <v>170584189</v>
      </c>
      <c r="D54" s="3">
        <f t="shared" si="0"/>
        <v>206748037.06799999</v>
      </c>
      <c r="E54" s="3">
        <v>66529248.228</v>
      </c>
      <c r="F54" s="3">
        <f t="shared" si="1"/>
        <v>140218788.83999997</v>
      </c>
    </row>
    <row r="55" spans="1:6" x14ac:dyDescent="0.2">
      <c r="A55" s="4">
        <v>37622</v>
      </c>
      <c r="B55">
        <v>1.1850000000000001</v>
      </c>
      <c r="C55" s="3">
        <v>156451803</v>
      </c>
      <c r="D55" s="3">
        <f t="shared" si="0"/>
        <v>185395386.55500001</v>
      </c>
      <c r="E55" s="3">
        <v>56574274.740000002</v>
      </c>
      <c r="F55" s="3">
        <f t="shared" si="1"/>
        <v>128821111.815</v>
      </c>
    </row>
    <row r="56" spans="1:6" x14ac:dyDescent="0.2">
      <c r="A56" s="4">
        <v>37987</v>
      </c>
      <c r="B56">
        <v>1.1539999999999999</v>
      </c>
      <c r="C56" s="3">
        <v>159255593</v>
      </c>
      <c r="D56" s="3">
        <f t="shared" si="0"/>
        <v>183780954.322</v>
      </c>
      <c r="E56" s="3">
        <v>56159656.955999993</v>
      </c>
      <c r="F56" s="3">
        <f t="shared" si="1"/>
        <v>127621297.366</v>
      </c>
    </row>
    <row r="57" spans="1:6" x14ac:dyDescent="0.2">
      <c r="A57" s="4">
        <v>38353</v>
      </c>
      <c r="B57">
        <v>1.117</v>
      </c>
      <c r="C57" s="3">
        <v>131298038</v>
      </c>
      <c r="D57" s="3">
        <f t="shared" si="0"/>
        <v>146659908.44600001</v>
      </c>
      <c r="E57" s="3">
        <v>41940541.862000003</v>
      </c>
      <c r="F57" s="3">
        <f t="shared" si="1"/>
        <v>104719366.58400001</v>
      </c>
    </row>
    <row r="58" spans="1:6" x14ac:dyDescent="0.2">
      <c r="A58" s="4">
        <v>38718</v>
      </c>
      <c r="B58">
        <v>1.0820000000000001</v>
      </c>
      <c r="C58" s="3">
        <v>140443403</v>
      </c>
      <c r="D58" s="3">
        <f t="shared" si="0"/>
        <v>151959762.046</v>
      </c>
      <c r="E58" s="3">
        <v>44459285.866000004</v>
      </c>
      <c r="F58" s="3">
        <f t="shared" si="1"/>
        <v>107500476.18000001</v>
      </c>
    </row>
    <row r="59" spans="1:6" x14ac:dyDescent="0.2">
      <c r="A59" s="4">
        <v>39083</v>
      </c>
      <c r="B59">
        <v>1.052</v>
      </c>
      <c r="C59" s="3">
        <v>152400186</v>
      </c>
      <c r="D59" s="3">
        <f t="shared" si="0"/>
        <v>160324995.67200002</v>
      </c>
      <c r="E59" s="3">
        <v>47617159.920000002</v>
      </c>
      <c r="F59" s="3">
        <f t="shared" si="1"/>
        <v>112707835.75200002</v>
      </c>
    </row>
    <row r="60" spans="1:6" x14ac:dyDescent="0.2">
      <c r="A60" s="4">
        <v>39448</v>
      </c>
      <c r="B60">
        <v>1.0129999999999999</v>
      </c>
      <c r="C60" s="3">
        <v>165576450</v>
      </c>
      <c r="D60" s="3">
        <f t="shared" si="0"/>
        <v>167728943.84999999</v>
      </c>
      <c r="E60" s="3">
        <v>52134176.689999998</v>
      </c>
      <c r="F60" s="3">
        <f t="shared" si="1"/>
        <v>115594767.16</v>
      </c>
    </row>
    <row r="61" spans="1:6" x14ac:dyDescent="0.2">
      <c r="A61" s="4">
        <v>39814</v>
      </c>
      <c r="B61">
        <v>1.016</v>
      </c>
      <c r="C61" s="3">
        <v>147022235</v>
      </c>
      <c r="D61" s="3">
        <f t="shared" si="0"/>
        <v>149374590.75999999</v>
      </c>
      <c r="E61" s="3">
        <v>35826668.504000001</v>
      </c>
      <c r="F61" s="3">
        <f t="shared" si="1"/>
        <v>113547922.25599998</v>
      </c>
    </row>
    <row r="62" spans="1:6" x14ac:dyDescent="0.2">
      <c r="A62" s="4">
        <v>40179</v>
      </c>
      <c r="B62">
        <v>1</v>
      </c>
      <c r="C62" s="3">
        <v>165710280</v>
      </c>
      <c r="D62" s="3">
        <f t="shared" si="0"/>
        <v>165710280</v>
      </c>
      <c r="E62" s="3">
        <v>47192375</v>
      </c>
      <c r="F62" s="3">
        <f t="shared" si="1"/>
        <v>118517905</v>
      </c>
    </row>
    <row r="63" spans="1:6" x14ac:dyDescent="0.2">
      <c r="A63" s="4">
        <v>40544</v>
      </c>
      <c r="B63" s="6">
        <v>0.97</v>
      </c>
      <c r="C63" s="2">
        <v>171305618</v>
      </c>
      <c r="D63" s="3">
        <f t="shared" si="0"/>
        <v>166166449.46000001</v>
      </c>
      <c r="E63" s="3">
        <v>55404009.920000002</v>
      </c>
      <c r="F63" s="3">
        <f t="shared" si="1"/>
        <v>110762439.54000001</v>
      </c>
    </row>
    <row r="64" spans="1:6" x14ac:dyDescent="0.2">
      <c r="A64" s="4">
        <v>40909</v>
      </c>
      <c r="B64" s="6">
        <v>0.95</v>
      </c>
      <c r="C64" s="2">
        <v>171025640</v>
      </c>
      <c r="D64" s="3">
        <f t="shared" si="0"/>
        <v>162474358</v>
      </c>
      <c r="E64" s="3">
        <v>52492047.649999999</v>
      </c>
      <c r="F64" s="3">
        <f t="shared" si="1"/>
        <v>109982310.34999999</v>
      </c>
    </row>
    <row r="65" spans="1:6" x14ac:dyDescent="0.2">
      <c r="A65" s="4">
        <v>41275</v>
      </c>
      <c r="B65" s="6">
        <v>0.94</v>
      </c>
      <c r="C65" s="2">
        <v>161221837</v>
      </c>
      <c r="D65" s="3">
        <f t="shared" si="0"/>
        <v>151548526.78</v>
      </c>
      <c r="E65" s="3">
        <v>37573302.119999997</v>
      </c>
      <c r="F65" s="3">
        <f t="shared" si="1"/>
        <v>113975224.66</v>
      </c>
    </row>
    <row r="66" spans="1:6" x14ac:dyDescent="0.2">
      <c r="A66" s="4">
        <v>41640</v>
      </c>
      <c r="B66" s="6">
        <v>0.92</v>
      </c>
      <c r="C66" s="2">
        <v>184297323</v>
      </c>
      <c r="D66" s="3">
        <f t="shared" si="0"/>
        <v>169553537.16</v>
      </c>
      <c r="E66" s="3">
        <v>51740290.32</v>
      </c>
      <c r="F66" s="3">
        <f t="shared" si="1"/>
        <v>117813246.84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topLeftCell="A13" zoomScaleNormal="100" workbookViewId="0">
      <selection activeCell="K56" sqref="K56"/>
    </sheetView>
  </sheetViews>
  <sheetFormatPr defaultRowHeight="10.199999999999999" x14ac:dyDescent="0.2"/>
  <cols>
    <col min="3" max="3" width="18.28515625" style="2" customWidth="1"/>
    <col min="4" max="4" width="18" style="3" customWidth="1"/>
    <col min="5" max="5" width="22.5703125" customWidth="1"/>
    <col min="6" max="6" width="19.85546875" customWidth="1"/>
    <col min="7" max="7" width="19.7109375" customWidth="1"/>
    <col min="8" max="8" width="19.140625" customWidth="1"/>
  </cols>
  <sheetData>
    <row r="1" spans="1:8" x14ac:dyDescent="0.2">
      <c r="A1" t="s">
        <v>2</v>
      </c>
      <c r="B1" t="s">
        <v>10</v>
      </c>
      <c r="C1" s="2" t="s">
        <v>39</v>
      </c>
      <c r="D1" s="3" t="s">
        <v>568</v>
      </c>
      <c r="G1" s="3" t="s">
        <v>567</v>
      </c>
      <c r="H1" t="s">
        <v>569</v>
      </c>
    </row>
    <row r="2" spans="1:8" x14ac:dyDescent="0.2">
      <c r="A2" s="4">
        <v>18264</v>
      </c>
      <c r="B2">
        <v>9.048</v>
      </c>
      <c r="C2" s="2">
        <v>50357945</v>
      </c>
      <c r="D2" s="3">
        <f>SUM(B2*C2)</f>
        <v>455638686.36000001</v>
      </c>
      <c r="G2" s="3">
        <v>299600126.59200001</v>
      </c>
      <c r="H2" s="3">
        <f>SUM(D2-G2)</f>
        <v>156038559.76800001</v>
      </c>
    </row>
    <row r="3" spans="1:8" x14ac:dyDescent="0.2">
      <c r="A3" s="4">
        <v>18629</v>
      </c>
      <c r="B3">
        <v>8.3870000000000005</v>
      </c>
      <c r="C3" s="2">
        <v>63623145</v>
      </c>
      <c r="D3" s="3">
        <f t="shared" ref="D3:D66" si="0">SUM(B3*C3)</f>
        <v>533607317.11500001</v>
      </c>
      <c r="G3" s="3">
        <v>370169898.43700004</v>
      </c>
      <c r="H3" s="3">
        <f t="shared" ref="H3:H66" si="1">SUM(D3-G3)</f>
        <v>163437418.67799997</v>
      </c>
    </row>
    <row r="4" spans="1:8" x14ac:dyDescent="0.2">
      <c r="A4" s="4">
        <v>18994</v>
      </c>
      <c r="B4">
        <v>8.2279999999999998</v>
      </c>
      <c r="C4" s="2">
        <v>68220786</v>
      </c>
      <c r="D4" s="3">
        <f t="shared" si="0"/>
        <v>561320627.20799994</v>
      </c>
      <c r="G4" s="3">
        <v>396342866.96399999</v>
      </c>
      <c r="H4" s="3">
        <f t="shared" si="1"/>
        <v>164977760.24399996</v>
      </c>
    </row>
    <row r="5" spans="1:8" x14ac:dyDescent="0.2">
      <c r="A5" s="4">
        <v>19360</v>
      </c>
      <c r="B5">
        <v>8.1669999999999998</v>
      </c>
      <c r="C5" s="2">
        <v>85157157</v>
      </c>
      <c r="D5" s="3">
        <f t="shared" si="0"/>
        <v>695478501.21899998</v>
      </c>
      <c r="G5" s="3">
        <v>541768774.44200003</v>
      </c>
      <c r="H5" s="3">
        <f t="shared" si="1"/>
        <v>153709726.77699995</v>
      </c>
    </row>
    <row r="6" spans="1:8" x14ac:dyDescent="0.2">
      <c r="A6" s="4">
        <v>19725</v>
      </c>
      <c r="B6">
        <v>8.1059999999999999</v>
      </c>
      <c r="C6" s="2">
        <v>72572237</v>
      </c>
      <c r="D6" s="3">
        <f t="shared" si="0"/>
        <v>588270553.12199998</v>
      </c>
      <c r="G6" s="3">
        <v>434900120.88599998</v>
      </c>
      <c r="H6" s="3">
        <f t="shared" si="1"/>
        <v>153370432.236</v>
      </c>
    </row>
    <row r="7" spans="1:8" x14ac:dyDescent="0.2">
      <c r="A7" s="4">
        <v>20090</v>
      </c>
      <c r="B7">
        <v>8.1359999999999992</v>
      </c>
      <c r="C7" s="2">
        <v>76286847</v>
      </c>
      <c r="D7" s="3">
        <f t="shared" si="0"/>
        <v>620669787.19199991</v>
      </c>
      <c r="G7" s="3">
        <v>443128948.55999994</v>
      </c>
      <c r="H7" s="3">
        <f t="shared" si="1"/>
        <v>177540838.63199997</v>
      </c>
    </row>
    <row r="8" spans="1:8" x14ac:dyDescent="0.2">
      <c r="A8" s="4">
        <v>20455</v>
      </c>
      <c r="B8">
        <v>8.0169999999999995</v>
      </c>
      <c r="C8" s="2">
        <v>85377584</v>
      </c>
      <c r="D8" s="3">
        <f t="shared" si="0"/>
        <v>684472090.92799997</v>
      </c>
      <c r="G8" s="3">
        <v>501068825.41299999</v>
      </c>
      <c r="H8" s="3">
        <f t="shared" si="1"/>
        <v>183403265.51499999</v>
      </c>
    </row>
    <row r="9" spans="1:8" x14ac:dyDescent="0.2">
      <c r="A9" s="4">
        <v>20821</v>
      </c>
      <c r="B9">
        <v>7.76</v>
      </c>
      <c r="C9" s="2">
        <v>84363714</v>
      </c>
      <c r="D9" s="3">
        <f t="shared" si="0"/>
        <v>654662420.63999999</v>
      </c>
      <c r="G9" s="3">
        <v>491123532.39999998</v>
      </c>
      <c r="H9" s="3">
        <f t="shared" si="1"/>
        <v>163538888.24000001</v>
      </c>
    </row>
    <row r="10" spans="1:8" x14ac:dyDescent="0.2">
      <c r="A10" s="4">
        <v>21186</v>
      </c>
      <c r="B10">
        <v>7.5449999999999999</v>
      </c>
      <c r="C10" s="2">
        <v>86539158</v>
      </c>
      <c r="D10" s="3">
        <f t="shared" si="0"/>
        <v>652937947.11000001</v>
      </c>
      <c r="G10" s="3">
        <v>481913613.76499999</v>
      </c>
      <c r="H10" s="3">
        <f t="shared" si="1"/>
        <v>171024333.34500003</v>
      </c>
    </row>
    <row r="11" spans="1:8" x14ac:dyDescent="0.2">
      <c r="A11" s="4">
        <v>21551</v>
      </c>
      <c r="B11">
        <v>7.4930000000000003</v>
      </c>
      <c r="C11" s="2">
        <v>77639851</v>
      </c>
      <c r="D11" s="3">
        <f t="shared" si="0"/>
        <v>581755403.54299998</v>
      </c>
      <c r="G11" s="3">
        <v>377251135.00600004</v>
      </c>
      <c r="H11" s="3">
        <f t="shared" si="1"/>
        <v>204504268.53699994</v>
      </c>
    </row>
    <row r="12" spans="1:8" x14ac:dyDescent="0.2">
      <c r="A12" s="4">
        <v>21916</v>
      </c>
      <c r="B12">
        <v>7.367</v>
      </c>
      <c r="C12" s="2">
        <v>85458319</v>
      </c>
      <c r="D12" s="3">
        <f t="shared" si="0"/>
        <v>629571436.07299995</v>
      </c>
      <c r="G12" s="3">
        <v>424574170.46499997</v>
      </c>
      <c r="H12" s="3">
        <f t="shared" si="1"/>
        <v>204997265.60799998</v>
      </c>
    </row>
    <row r="13" spans="1:8" x14ac:dyDescent="0.2">
      <c r="A13" s="4">
        <v>22282</v>
      </c>
      <c r="B13">
        <v>7.2930000000000001</v>
      </c>
      <c r="C13" s="2">
        <v>75520083</v>
      </c>
      <c r="D13" s="3">
        <f t="shared" si="0"/>
        <v>550767965.31900001</v>
      </c>
      <c r="G13" s="3">
        <v>318337386.08100003</v>
      </c>
      <c r="H13" s="3">
        <f t="shared" si="1"/>
        <v>232430579.23799998</v>
      </c>
    </row>
    <row r="14" spans="1:8" x14ac:dyDescent="0.2">
      <c r="A14" s="4">
        <v>22647</v>
      </c>
      <c r="B14">
        <v>7.22</v>
      </c>
      <c r="C14" s="2">
        <v>96924492</v>
      </c>
      <c r="D14" s="3">
        <f t="shared" si="0"/>
        <v>699794832.24000001</v>
      </c>
      <c r="G14" s="3">
        <v>451203517.63999999</v>
      </c>
      <c r="H14" s="3">
        <f t="shared" si="1"/>
        <v>248591314.60000002</v>
      </c>
    </row>
    <row r="15" spans="1:8" x14ac:dyDescent="0.2">
      <c r="A15" s="4">
        <v>23012</v>
      </c>
      <c r="B15">
        <v>7.1260000000000003</v>
      </c>
      <c r="C15" s="2">
        <v>101142296</v>
      </c>
      <c r="D15" s="3">
        <f t="shared" si="0"/>
        <v>720740001.296</v>
      </c>
      <c r="G15" s="3">
        <v>468874481.46000004</v>
      </c>
      <c r="H15" s="3">
        <f t="shared" si="1"/>
        <v>251865519.83599997</v>
      </c>
    </row>
    <row r="16" spans="1:8" x14ac:dyDescent="0.2">
      <c r="A16" s="4">
        <v>23377</v>
      </c>
      <c r="B16">
        <v>7.0339999999999998</v>
      </c>
      <c r="C16" s="2">
        <v>104463698</v>
      </c>
      <c r="D16" s="3">
        <f t="shared" si="0"/>
        <v>734797651.73199999</v>
      </c>
      <c r="G16" s="3">
        <v>476823415.68199998</v>
      </c>
      <c r="H16" s="3">
        <f t="shared" si="1"/>
        <v>257974236.05000001</v>
      </c>
    </row>
    <row r="17" spans="1:8" x14ac:dyDescent="0.2">
      <c r="A17" s="4">
        <v>23743</v>
      </c>
      <c r="B17">
        <v>6.9219999999999997</v>
      </c>
      <c r="C17" s="2">
        <v>113348529</v>
      </c>
      <c r="D17" s="3">
        <f t="shared" si="0"/>
        <v>784598517.73799992</v>
      </c>
      <c r="G17" s="3">
        <v>488583257.87399995</v>
      </c>
      <c r="H17" s="3">
        <f t="shared" si="1"/>
        <v>296015259.86399996</v>
      </c>
    </row>
    <row r="18" spans="1:8" x14ac:dyDescent="0.2">
      <c r="A18" s="4">
        <v>24108</v>
      </c>
      <c r="B18">
        <v>6.73</v>
      </c>
      <c r="C18" s="2">
        <v>122178041</v>
      </c>
      <c r="D18" s="3">
        <f t="shared" si="0"/>
        <v>822258215.93000007</v>
      </c>
      <c r="G18" s="3">
        <v>554932554.58000004</v>
      </c>
      <c r="H18" s="3">
        <f t="shared" si="1"/>
        <v>267325661.35000002</v>
      </c>
    </row>
    <row r="19" spans="1:8" x14ac:dyDescent="0.2">
      <c r="A19" s="4">
        <v>24473</v>
      </c>
      <c r="B19">
        <v>6.5289999999999999</v>
      </c>
      <c r="C19" s="2">
        <v>125957769</v>
      </c>
      <c r="D19" s="3">
        <f t="shared" si="0"/>
        <v>822378273.801</v>
      </c>
      <c r="G19" s="3">
        <v>581599023.91799998</v>
      </c>
      <c r="H19" s="3">
        <f t="shared" si="1"/>
        <v>240779249.88300002</v>
      </c>
    </row>
    <row r="20" spans="1:8" x14ac:dyDescent="0.2">
      <c r="A20" s="4">
        <v>24838</v>
      </c>
      <c r="B20">
        <v>6.266</v>
      </c>
      <c r="C20" s="2">
        <v>138608413</v>
      </c>
      <c r="D20" s="3">
        <f t="shared" si="0"/>
        <v>868520315.85800004</v>
      </c>
      <c r="G20" s="3">
        <v>597406348.83800006</v>
      </c>
      <c r="H20" s="3">
        <f t="shared" si="1"/>
        <v>271113967.01999998</v>
      </c>
    </row>
    <row r="21" spans="1:8" x14ac:dyDescent="0.2">
      <c r="A21" s="4">
        <v>25204</v>
      </c>
      <c r="B21">
        <v>5.9420000000000002</v>
      </c>
      <c r="C21" s="2">
        <v>152281695</v>
      </c>
      <c r="D21" s="3">
        <f t="shared" si="0"/>
        <v>904857831.69000006</v>
      </c>
      <c r="G21" s="3">
        <v>599733012.13999999</v>
      </c>
      <c r="H21" s="3">
        <f t="shared" si="1"/>
        <v>305124819.55000007</v>
      </c>
    </row>
    <row r="22" spans="1:8" x14ac:dyDescent="0.2">
      <c r="A22" s="4">
        <v>25569</v>
      </c>
      <c r="B22">
        <v>5.62</v>
      </c>
      <c r="C22" s="2">
        <v>164769363</v>
      </c>
      <c r="D22" s="3">
        <f t="shared" si="0"/>
        <v>926003820.06000006</v>
      </c>
      <c r="G22" s="3">
        <v>604381909.29999995</v>
      </c>
      <c r="H22" s="3">
        <f t="shared" si="1"/>
        <v>321621910.76000011</v>
      </c>
    </row>
    <row r="23" spans="1:8" x14ac:dyDescent="0.2">
      <c r="A23" s="4">
        <v>25934</v>
      </c>
      <c r="B23">
        <v>5.3840000000000003</v>
      </c>
      <c r="C23" s="2">
        <v>199047842</v>
      </c>
      <c r="D23" s="3">
        <f t="shared" si="0"/>
        <v>1071673581.3280001</v>
      </c>
      <c r="G23" s="3">
        <v>731423948.36800003</v>
      </c>
      <c r="H23" s="3">
        <f t="shared" si="1"/>
        <v>340249632.96000004</v>
      </c>
    </row>
    <row r="24" spans="1:8" x14ac:dyDescent="0.2">
      <c r="A24" s="4">
        <v>26299</v>
      </c>
      <c r="B24">
        <v>5.2169999999999996</v>
      </c>
      <c r="C24" s="2">
        <v>224450815</v>
      </c>
      <c r="D24" s="3">
        <f t="shared" si="0"/>
        <v>1170959901.855</v>
      </c>
      <c r="G24" s="3">
        <v>856043031.9569999</v>
      </c>
      <c r="H24" s="3">
        <f t="shared" si="1"/>
        <v>314916869.89800012</v>
      </c>
    </row>
    <row r="25" spans="1:8" x14ac:dyDescent="0.2">
      <c r="A25" s="4">
        <v>26665</v>
      </c>
      <c r="B25">
        <v>4.9109999999999996</v>
      </c>
      <c r="C25" s="2">
        <v>266634944</v>
      </c>
      <c r="D25" s="24">
        <f t="shared" si="0"/>
        <v>1309444209.984</v>
      </c>
      <c r="G25" s="3">
        <v>843980297.87999988</v>
      </c>
      <c r="H25" s="3">
        <f t="shared" si="1"/>
        <v>465463912.10400009</v>
      </c>
    </row>
    <row r="26" spans="1:8" x14ac:dyDescent="0.2">
      <c r="A26" s="4">
        <v>27030</v>
      </c>
      <c r="B26">
        <v>4.423</v>
      </c>
      <c r="C26" s="2">
        <v>242225945</v>
      </c>
      <c r="D26" s="3">
        <f t="shared" si="0"/>
        <v>1071365354.735</v>
      </c>
      <c r="G26" s="3">
        <v>610556492.98000002</v>
      </c>
      <c r="H26" s="3">
        <f t="shared" si="1"/>
        <v>460808861.755</v>
      </c>
    </row>
    <row r="27" spans="1:8" x14ac:dyDescent="0.2">
      <c r="A27" s="4">
        <v>27395</v>
      </c>
      <c r="B27">
        <v>4.0529999999999999</v>
      </c>
      <c r="C27" s="2">
        <v>270582479</v>
      </c>
      <c r="D27" s="3">
        <f t="shared" si="0"/>
        <v>1096670787.3870001</v>
      </c>
      <c r="G27" s="3">
        <v>722799577.28999996</v>
      </c>
      <c r="H27" s="3">
        <f t="shared" si="1"/>
        <v>373871210.09700012</v>
      </c>
    </row>
    <row r="28" spans="1:8" x14ac:dyDescent="0.2">
      <c r="A28" s="4">
        <v>27760</v>
      </c>
      <c r="B28">
        <v>3.8319999999999999</v>
      </c>
      <c r="C28" s="2">
        <v>386432819</v>
      </c>
      <c r="D28" s="3">
        <f t="shared" si="0"/>
        <v>1480810562.408</v>
      </c>
      <c r="G28" s="3">
        <v>1054650474.0799999</v>
      </c>
      <c r="H28" s="3">
        <f t="shared" si="1"/>
        <v>426160088.32800007</v>
      </c>
    </row>
    <row r="29" spans="1:8" x14ac:dyDescent="0.2">
      <c r="A29" s="4">
        <v>28126</v>
      </c>
      <c r="B29">
        <v>3.5979999999999999</v>
      </c>
      <c r="C29" s="2">
        <v>408380520</v>
      </c>
      <c r="D29" s="3">
        <f t="shared" si="0"/>
        <v>1469353110.96</v>
      </c>
      <c r="G29" s="3">
        <v>1071066355.576</v>
      </c>
      <c r="H29" s="3">
        <f t="shared" si="1"/>
        <v>398286755.38400006</v>
      </c>
    </row>
    <row r="30" spans="1:8" x14ac:dyDescent="0.2">
      <c r="A30" s="4">
        <v>28491</v>
      </c>
      <c r="B30">
        <v>3.3439999999999999</v>
      </c>
      <c r="C30" s="2">
        <v>484771571</v>
      </c>
      <c r="D30" s="3">
        <f t="shared" si="0"/>
        <v>1621076133.424</v>
      </c>
      <c r="G30" s="3">
        <v>1058315155.92</v>
      </c>
      <c r="H30" s="3">
        <f t="shared" si="1"/>
        <v>562760977.50400007</v>
      </c>
    </row>
    <row r="31" spans="1:8" x14ac:dyDescent="0.2">
      <c r="A31" s="4">
        <v>28856</v>
      </c>
      <c r="B31">
        <v>3.004</v>
      </c>
      <c r="C31" s="2">
        <v>548750210</v>
      </c>
      <c r="D31" s="3">
        <f t="shared" si="0"/>
        <v>1648445630.8399999</v>
      </c>
      <c r="G31" s="3">
        <v>1146600196.576</v>
      </c>
      <c r="H31" s="3">
        <f t="shared" si="1"/>
        <v>501845434.26399994</v>
      </c>
    </row>
    <row r="32" spans="1:8" x14ac:dyDescent="0.2">
      <c r="A32" s="4">
        <v>29221</v>
      </c>
      <c r="B32">
        <v>2.6459999999999999</v>
      </c>
      <c r="C32" s="2">
        <v>507750184</v>
      </c>
      <c r="D32" s="3">
        <f t="shared" si="0"/>
        <v>1343506986.8639998</v>
      </c>
      <c r="G32" s="3">
        <v>866081538.75599992</v>
      </c>
      <c r="H32" s="3">
        <f t="shared" si="1"/>
        <v>477425448.10799992</v>
      </c>
    </row>
    <row r="33" spans="1:8" x14ac:dyDescent="0.2">
      <c r="A33" s="4">
        <v>29587</v>
      </c>
      <c r="B33">
        <v>2.399</v>
      </c>
      <c r="C33" s="2">
        <v>566622337</v>
      </c>
      <c r="D33" s="3">
        <f t="shared" si="0"/>
        <v>1359326986.4630001</v>
      </c>
      <c r="G33" s="3">
        <v>958094521.94400001</v>
      </c>
      <c r="H33" s="3">
        <f t="shared" si="1"/>
        <v>401232464.51900005</v>
      </c>
    </row>
    <row r="34" spans="1:8" x14ac:dyDescent="0.2">
      <c r="A34" s="4">
        <v>29952</v>
      </c>
      <c r="B34">
        <v>2.2599999999999998</v>
      </c>
      <c r="C34" s="2">
        <v>623903999</v>
      </c>
      <c r="D34" s="24">
        <f t="shared" si="0"/>
        <v>1410023037.7399998</v>
      </c>
      <c r="G34" s="3">
        <v>952072267.89999986</v>
      </c>
      <c r="H34" s="3">
        <f t="shared" si="1"/>
        <v>457950769.83999991</v>
      </c>
    </row>
    <row r="35" spans="1:8" x14ac:dyDescent="0.2">
      <c r="A35" s="4">
        <v>30317</v>
      </c>
      <c r="B35">
        <v>2.1890000000000001</v>
      </c>
      <c r="C35" s="2">
        <v>633459980</v>
      </c>
      <c r="D35" s="3">
        <f t="shared" si="0"/>
        <v>1386643896.22</v>
      </c>
      <c r="G35" s="3">
        <v>902894384.88699996</v>
      </c>
      <c r="H35" s="3">
        <f t="shared" si="1"/>
        <v>483749511.33300006</v>
      </c>
    </row>
    <row r="36" spans="1:8" x14ac:dyDescent="0.2">
      <c r="A36" s="4">
        <v>30682</v>
      </c>
      <c r="B36">
        <v>2.0990000000000002</v>
      </c>
      <c r="C36" s="2">
        <v>663383112</v>
      </c>
      <c r="D36" s="3">
        <f t="shared" si="0"/>
        <v>1392441152.0880001</v>
      </c>
      <c r="G36" s="3">
        <v>896779971.47000003</v>
      </c>
      <c r="H36" s="3">
        <f t="shared" si="1"/>
        <v>495661180.61800003</v>
      </c>
    </row>
    <row r="37" spans="1:8" x14ac:dyDescent="0.2">
      <c r="A37" s="4">
        <v>31048</v>
      </c>
      <c r="B37">
        <v>2.0270000000000001</v>
      </c>
      <c r="C37" s="2">
        <v>622336452</v>
      </c>
      <c r="D37" s="3">
        <f t="shared" si="0"/>
        <v>1261475988.204</v>
      </c>
      <c r="G37" s="3">
        <v>815868168.91000009</v>
      </c>
      <c r="H37" s="3">
        <f t="shared" si="1"/>
        <v>445607819.29399991</v>
      </c>
    </row>
    <row r="38" spans="1:8" x14ac:dyDescent="0.2">
      <c r="A38" s="4">
        <v>31413</v>
      </c>
      <c r="B38">
        <v>1.99</v>
      </c>
      <c r="C38" s="2">
        <v>807085929</v>
      </c>
      <c r="D38" s="3">
        <f t="shared" si="0"/>
        <v>1606100998.71</v>
      </c>
      <c r="G38" s="3">
        <v>1108730969.5899999</v>
      </c>
      <c r="H38" s="3">
        <f t="shared" si="1"/>
        <v>497370029.12000012</v>
      </c>
    </row>
    <row r="39" spans="1:8" x14ac:dyDescent="0.2">
      <c r="A39" s="4">
        <v>31778</v>
      </c>
      <c r="B39">
        <v>1.919</v>
      </c>
      <c r="C39" s="2">
        <v>770472750</v>
      </c>
      <c r="D39" s="3">
        <f t="shared" si="0"/>
        <v>1478537207.25</v>
      </c>
      <c r="G39" s="3">
        <v>901776804.31099999</v>
      </c>
      <c r="H39" s="3">
        <f t="shared" si="1"/>
        <v>576760402.93900001</v>
      </c>
    </row>
    <row r="40" spans="1:8" x14ac:dyDescent="0.2">
      <c r="A40" s="4">
        <v>32143</v>
      </c>
      <c r="B40">
        <v>1.843</v>
      </c>
      <c r="C40" s="2">
        <v>714250345</v>
      </c>
      <c r="D40" s="3">
        <f t="shared" si="0"/>
        <v>1316363385.835</v>
      </c>
      <c r="G40" s="3">
        <v>743326275.75399995</v>
      </c>
      <c r="H40" s="3">
        <f t="shared" si="1"/>
        <v>573037110.08100009</v>
      </c>
    </row>
    <row r="41" spans="1:8" x14ac:dyDescent="0.2">
      <c r="A41" s="4">
        <v>32509</v>
      </c>
      <c r="B41">
        <v>1.7589999999999999</v>
      </c>
      <c r="C41" s="2">
        <v>692343317</v>
      </c>
      <c r="D41" s="3">
        <f t="shared" si="0"/>
        <v>1217831894.6029999</v>
      </c>
      <c r="G41" s="3">
        <v>669887400.01599991</v>
      </c>
      <c r="H41" s="3">
        <f t="shared" si="1"/>
        <v>547944494.58700001</v>
      </c>
    </row>
    <row r="42" spans="1:8" x14ac:dyDescent="0.2">
      <c r="A42" s="4">
        <v>32874</v>
      </c>
      <c r="B42">
        <v>1.6679999999999999</v>
      </c>
      <c r="C42" s="2">
        <v>667239798</v>
      </c>
      <c r="D42" s="3">
        <f t="shared" si="0"/>
        <v>1112955983.0639999</v>
      </c>
      <c r="G42" s="3">
        <v>681578276.75999999</v>
      </c>
      <c r="H42" s="3">
        <f t="shared" si="1"/>
        <v>431377706.3039999</v>
      </c>
    </row>
    <row r="43" spans="1:8" x14ac:dyDescent="0.2">
      <c r="A43" s="4">
        <v>33239</v>
      </c>
      <c r="B43">
        <v>1.601</v>
      </c>
      <c r="C43" s="2">
        <v>681223248</v>
      </c>
      <c r="D43" s="3">
        <f t="shared" si="0"/>
        <v>1090638420.0480001</v>
      </c>
      <c r="G43" s="3">
        <v>672434444.222</v>
      </c>
      <c r="H43" s="3">
        <f t="shared" si="1"/>
        <v>418203975.82600009</v>
      </c>
    </row>
    <row r="44" spans="1:8" x14ac:dyDescent="0.2">
      <c r="A44" s="4">
        <v>33604</v>
      </c>
      <c r="B44">
        <v>1.554</v>
      </c>
      <c r="C44" s="2">
        <v>655640926</v>
      </c>
      <c r="D44" s="3">
        <f t="shared" si="0"/>
        <v>1018865999.0040001</v>
      </c>
      <c r="G44" s="3">
        <v>578891717.92200005</v>
      </c>
      <c r="H44" s="3">
        <f t="shared" si="1"/>
        <v>439974281.08200002</v>
      </c>
    </row>
    <row r="45" spans="1:8" x14ac:dyDescent="0.2">
      <c r="A45" s="4">
        <v>33970</v>
      </c>
      <c r="B45">
        <v>1.5089999999999999</v>
      </c>
      <c r="C45" s="2">
        <v>624459165</v>
      </c>
      <c r="D45" s="3">
        <f t="shared" si="0"/>
        <v>942308879.9849999</v>
      </c>
      <c r="G45" s="3">
        <v>505039527.68099999</v>
      </c>
      <c r="H45" s="3">
        <f t="shared" si="1"/>
        <v>437269352.3039999</v>
      </c>
    </row>
    <row r="46" spans="1:8" x14ac:dyDescent="0.2">
      <c r="A46" s="4">
        <v>34335</v>
      </c>
      <c r="B46">
        <v>1.4710000000000001</v>
      </c>
      <c r="C46" s="2">
        <v>790219742</v>
      </c>
      <c r="D46" s="3">
        <f t="shared" si="0"/>
        <v>1162413240.4820001</v>
      </c>
      <c r="E46" s="32">
        <v>672778354.62</v>
      </c>
      <c r="F46" s="3">
        <f>SUM(D46-E46)</f>
        <v>489634885.86200011</v>
      </c>
      <c r="G46" s="3">
        <v>672778354.62</v>
      </c>
      <c r="H46" s="3">
        <f t="shared" si="1"/>
        <v>489634885.86200011</v>
      </c>
    </row>
    <row r="47" spans="1:8" x14ac:dyDescent="0.2">
      <c r="A47" s="4">
        <v>34700</v>
      </c>
      <c r="B47">
        <v>1.431</v>
      </c>
      <c r="C47" s="2">
        <v>764269570</v>
      </c>
      <c r="D47" s="3">
        <f t="shared" si="0"/>
        <v>1093669754.6700001</v>
      </c>
      <c r="E47" s="32">
        <v>663070947.58800006</v>
      </c>
      <c r="F47" s="3">
        <f t="shared" ref="F47:F66" si="2">SUM(D47-E47)</f>
        <v>430598807.08200002</v>
      </c>
      <c r="G47" s="3">
        <v>663070947.58800006</v>
      </c>
      <c r="H47" s="3">
        <f t="shared" si="1"/>
        <v>430598807.08200002</v>
      </c>
    </row>
    <row r="48" spans="1:8" x14ac:dyDescent="0.2">
      <c r="A48" s="4">
        <v>35065</v>
      </c>
      <c r="B48">
        <v>1.39</v>
      </c>
      <c r="C48" s="2">
        <v>714870658</v>
      </c>
      <c r="D48" s="3">
        <f t="shared" si="0"/>
        <v>993670214.61999989</v>
      </c>
      <c r="E48" s="32">
        <v>566578882.73000002</v>
      </c>
      <c r="F48" s="3">
        <f t="shared" si="2"/>
        <v>427091331.88999987</v>
      </c>
      <c r="G48" s="3">
        <v>566578882.73000002</v>
      </c>
      <c r="H48" s="3">
        <f t="shared" si="1"/>
        <v>427091331.88999987</v>
      </c>
    </row>
    <row r="49" spans="1:8" x14ac:dyDescent="0.2">
      <c r="A49" s="4">
        <v>35431</v>
      </c>
      <c r="B49">
        <v>1.359</v>
      </c>
      <c r="C49" s="2">
        <v>770716860</v>
      </c>
      <c r="D49" s="3">
        <f t="shared" si="0"/>
        <v>1047404212.74</v>
      </c>
      <c r="E49" s="32">
        <v>607560357.87899995</v>
      </c>
      <c r="F49" s="3">
        <f t="shared" si="2"/>
        <v>439843854.86100006</v>
      </c>
      <c r="G49" s="3">
        <v>607560357.87899995</v>
      </c>
      <c r="H49" s="3">
        <f t="shared" si="1"/>
        <v>439843854.86100006</v>
      </c>
    </row>
    <row r="50" spans="1:8" x14ac:dyDescent="0.2">
      <c r="A50" s="4">
        <v>35796</v>
      </c>
      <c r="B50">
        <v>1.3380000000000001</v>
      </c>
      <c r="C50" s="2">
        <v>786449596</v>
      </c>
      <c r="D50" s="3">
        <f t="shared" si="0"/>
        <v>1052269559.4480001</v>
      </c>
      <c r="E50" s="32">
        <v>628885760.51400006</v>
      </c>
      <c r="F50" s="3">
        <f t="shared" si="2"/>
        <v>423383798.93400002</v>
      </c>
      <c r="G50" s="3">
        <v>628885760.51400006</v>
      </c>
      <c r="H50" s="3">
        <f t="shared" si="1"/>
        <v>423383798.93400002</v>
      </c>
    </row>
    <row r="51" spans="1:8" x14ac:dyDescent="0.2">
      <c r="A51" s="4">
        <v>36161</v>
      </c>
      <c r="B51">
        <v>1.3089999999999999</v>
      </c>
      <c r="C51" s="2">
        <v>823364392</v>
      </c>
      <c r="D51" s="3">
        <f t="shared" si="0"/>
        <v>1077783989.128</v>
      </c>
      <c r="E51" s="32">
        <v>619216706.10799992</v>
      </c>
      <c r="F51" s="3">
        <f t="shared" si="2"/>
        <v>458567283.0200001</v>
      </c>
      <c r="G51" s="3">
        <v>619216706.10799992</v>
      </c>
      <c r="H51" s="3">
        <f t="shared" si="1"/>
        <v>458567283.0200001</v>
      </c>
    </row>
    <row r="52" spans="1:8" x14ac:dyDescent="0.2">
      <c r="A52" s="4">
        <v>36526</v>
      </c>
      <c r="B52">
        <v>1.226</v>
      </c>
      <c r="C52" s="2">
        <v>997270263</v>
      </c>
      <c r="D52" s="3">
        <f t="shared" si="0"/>
        <v>1222653342.438</v>
      </c>
      <c r="E52" s="32">
        <v>796613201.81999993</v>
      </c>
      <c r="F52" s="3">
        <f t="shared" si="2"/>
        <v>426040140.61800003</v>
      </c>
      <c r="G52" s="3">
        <v>796613201.81999993</v>
      </c>
      <c r="H52" s="3">
        <f t="shared" si="1"/>
        <v>426040140.61800003</v>
      </c>
    </row>
    <row r="53" spans="1:8" x14ac:dyDescent="0.2">
      <c r="A53" s="4">
        <v>36892</v>
      </c>
      <c r="B53">
        <v>1.232</v>
      </c>
      <c r="C53" s="2">
        <v>807403056</v>
      </c>
      <c r="D53" s="3">
        <f t="shared" si="0"/>
        <v>994720564.99199998</v>
      </c>
      <c r="E53" s="32">
        <v>603216781.55200005</v>
      </c>
      <c r="F53" s="3">
        <f t="shared" si="2"/>
        <v>391503783.43999994</v>
      </c>
      <c r="G53" s="3">
        <v>603216781.55200005</v>
      </c>
      <c r="H53" s="3">
        <f t="shared" si="1"/>
        <v>391503783.43999994</v>
      </c>
    </row>
    <row r="54" spans="1:8" x14ac:dyDescent="0.2">
      <c r="A54" s="4">
        <v>37257</v>
      </c>
      <c r="B54">
        <v>1.212</v>
      </c>
      <c r="C54" s="2">
        <v>681646425</v>
      </c>
      <c r="D54" s="3">
        <f t="shared" si="0"/>
        <v>826155467.10000002</v>
      </c>
      <c r="E54" s="32">
        <v>461144545.176</v>
      </c>
      <c r="F54" s="3">
        <f t="shared" si="2"/>
        <v>365010921.92400002</v>
      </c>
      <c r="G54" s="3">
        <v>461144545.176</v>
      </c>
      <c r="H54" s="3">
        <f t="shared" si="1"/>
        <v>365010921.92400002</v>
      </c>
    </row>
    <row r="55" spans="1:8" x14ac:dyDescent="0.2">
      <c r="A55" s="4">
        <v>37622</v>
      </c>
      <c r="B55">
        <v>1.1850000000000001</v>
      </c>
      <c r="C55" s="2">
        <v>662902465</v>
      </c>
      <c r="D55" s="3">
        <f t="shared" si="0"/>
        <v>785539421.02499998</v>
      </c>
      <c r="E55" s="32">
        <v>422651725.755</v>
      </c>
      <c r="F55" s="3">
        <f t="shared" si="2"/>
        <v>362887695.26999998</v>
      </c>
      <c r="G55" s="3">
        <v>422651725.755</v>
      </c>
      <c r="H55" s="3">
        <f t="shared" si="1"/>
        <v>362887695.26999998</v>
      </c>
    </row>
    <row r="56" spans="1:8" x14ac:dyDescent="0.2">
      <c r="A56" s="4">
        <v>37987</v>
      </c>
      <c r="B56">
        <v>1.1539999999999999</v>
      </c>
      <c r="C56" s="2">
        <v>669001753</v>
      </c>
      <c r="D56" s="3">
        <f t="shared" si="0"/>
        <v>772028022.96199989</v>
      </c>
      <c r="E56" s="32">
        <v>419256896.54399997</v>
      </c>
      <c r="F56" s="3">
        <f t="shared" si="2"/>
        <v>352771126.41799992</v>
      </c>
      <c r="G56" s="3">
        <v>419256896.54399997</v>
      </c>
      <c r="H56" s="3">
        <f t="shared" si="1"/>
        <v>352771126.41799992</v>
      </c>
    </row>
    <row r="57" spans="1:8" x14ac:dyDescent="0.2">
      <c r="A57" s="4">
        <v>38353</v>
      </c>
      <c r="B57">
        <v>1.117</v>
      </c>
      <c r="C57" s="2">
        <v>625038379</v>
      </c>
      <c r="D57" s="3">
        <f t="shared" si="0"/>
        <v>698167869.34300005</v>
      </c>
      <c r="E57" s="32">
        <v>400230249.347</v>
      </c>
      <c r="F57" s="3">
        <f t="shared" si="2"/>
        <v>297937619.99600005</v>
      </c>
      <c r="G57" s="3">
        <v>400230249.347</v>
      </c>
      <c r="H57" s="3">
        <f t="shared" si="1"/>
        <v>297937619.99600005</v>
      </c>
    </row>
    <row r="58" spans="1:8" x14ac:dyDescent="0.2">
      <c r="A58" s="4">
        <v>38718</v>
      </c>
      <c r="B58">
        <v>1.0820000000000001</v>
      </c>
      <c r="C58" s="2">
        <v>691220009</v>
      </c>
      <c r="D58" s="3">
        <f t="shared" si="0"/>
        <v>747900049.73800004</v>
      </c>
      <c r="E58" s="32">
        <v>428556819.06200004</v>
      </c>
      <c r="F58" s="3">
        <f t="shared" si="2"/>
        <v>319343230.676</v>
      </c>
      <c r="G58" s="3">
        <v>428556819.06200004</v>
      </c>
      <c r="H58" s="3">
        <f t="shared" si="1"/>
        <v>319343230.676</v>
      </c>
    </row>
    <row r="59" spans="1:8" x14ac:dyDescent="0.2">
      <c r="A59" s="4">
        <v>39083</v>
      </c>
      <c r="B59">
        <v>1.052</v>
      </c>
      <c r="C59" s="2">
        <v>690153114</v>
      </c>
      <c r="D59" s="3">
        <f t="shared" si="0"/>
        <v>726041075.92799997</v>
      </c>
      <c r="E59" s="32">
        <v>384825283.05200005</v>
      </c>
      <c r="F59" s="3">
        <f t="shared" si="2"/>
        <v>341215792.87599993</v>
      </c>
      <c r="G59" s="3">
        <v>384825283.05200005</v>
      </c>
      <c r="H59" s="3">
        <f t="shared" si="1"/>
        <v>341215792.87599993</v>
      </c>
    </row>
    <row r="60" spans="1:8" x14ac:dyDescent="0.2">
      <c r="A60" s="4">
        <v>39448</v>
      </c>
      <c r="B60">
        <v>1.0129999999999999</v>
      </c>
      <c r="C60" s="2">
        <v>662153170</v>
      </c>
      <c r="D60" s="3">
        <f t="shared" si="0"/>
        <v>670761161.20999992</v>
      </c>
      <c r="E60" s="32">
        <v>370504110.79699999</v>
      </c>
      <c r="F60" s="3">
        <f t="shared" si="2"/>
        <v>300257050.41299993</v>
      </c>
      <c r="G60" s="3">
        <v>370504110.79699999</v>
      </c>
      <c r="H60" s="3">
        <f t="shared" si="1"/>
        <v>300257050.41299993</v>
      </c>
    </row>
    <row r="61" spans="1:8" x14ac:dyDescent="0.2">
      <c r="A61" s="4">
        <v>39814</v>
      </c>
      <c r="B61">
        <v>1.016</v>
      </c>
      <c r="C61" s="2">
        <v>643880389</v>
      </c>
      <c r="D61" s="3">
        <f t="shared" si="0"/>
        <v>654182475.22399998</v>
      </c>
      <c r="E61" s="32">
        <v>332255054.05599999</v>
      </c>
      <c r="F61" s="3">
        <f t="shared" si="2"/>
        <v>321927421.16799998</v>
      </c>
      <c r="G61" s="3">
        <v>332255054.05599999</v>
      </c>
      <c r="H61" s="3">
        <f t="shared" si="1"/>
        <v>321927421.16799998</v>
      </c>
    </row>
    <row r="62" spans="1:8" x14ac:dyDescent="0.2">
      <c r="A62" s="4">
        <v>40179</v>
      </c>
      <c r="B62">
        <v>1</v>
      </c>
      <c r="C62" s="2">
        <v>639465714</v>
      </c>
      <c r="D62" s="3">
        <f t="shared" si="0"/>
        <v>639465714</v>
      </c>
      <c r="E62" s="32">
        <v>337796460</v>
      </c>
      <c r="F62" s="3">
        <f t="shared" si="2"/>
        <v>301669254</v>
      </c>
      <c r="G62" s="3">
        <v>337796460</v>
      </c>
      <c r="H62" s="3">
        <f t="shared" si="1"/>
        <v>301669254</v>
      </c>
    </row>
    <row r="63" spans="1:8" x14ac:dyDescent="0.2">
      <c r="A63" s="4">
        <v>40544</v>
      </c>
      <c r="B63" s="6">
        <v>0.97</v>
      </c>
      <c r="C63" s="2">
        <v>811904803</v>
      </c>
      <c r="D63" s="3">
        <f t="shared" si="0"/>
        <v>787547658.90999997</v>
      </c>
      <c r="E63" s="32">
        <v>423987293.90999997</v>
      </c>
      <c r="F63" s="3">
        <f t="shared" si="2"/>
        <v>363560365</v>
      </c>
      <c r="G63" s="3">
        <v>423987293.90999997</v>
      </c>
      <c r="H63" s="3">
        <f t="shared" si="1"/>
        <v>363560365</v>
      </c>
    </row>
    <row r="64" spans="1:8" x14ac:dyDescent="0.2">
      <c r="A64" s="4">
        <v>40909</v>
      </c>
      <c r="B64" s="6">
        <v>0.95</v>
      </c>
      <c r="C64" s="2">
        <v>745822037</v>
      </c>
      <c r="D64" s="3">
        <f t="shared" si="0"/>
        <v>708530935.14999998</v>
      </c>
      <c r="E64" s="32">
        <v>370331014</v>
      </c>
      <c r="F64" s="3">
        <f t="shared" si="2"/>
        <v>338199921.14999998</v>
      </c>
      <c r="G64" s="3">
        <v>370331014</v>
      </c>
      <c r="H64" s="3">
        <f t="shared" si="1"/>
        <v>338199921.14999998</v>
      </c>
    </row>
    <row r="65" spans="1:8" x14ac:dyDescent="0.2">
      <c r="A65" s="4">
        <v>41275</v>
      </c>
      <c r="B65" s="6">
        <v>0.94</v>
      </c>
      <c r="C65" s="2">
        <v>943640252</v>
      </c>
      <c r="D65" s="3">
        <f t="shared" si="0"/>
        <v>887021836.88</v>
      </c>
      <c r="E65" s="32">
        <v>477557299.19999999</v>
      </c>
      <c r="F65" s="3">
        <f t="shared" si="2"/>
        <v>409464537.68000001</v>
      </c>
      <c r="G65" s="3">
        <v>477557299.19999999</v>
      </c>
      <c r="H65" s="3">
        <f t="shared" si="1"/>
        <v>409464537.68000001</v>
      </c>
    </row>
    <row r="66" spans="1:8" x14ac:dyDescent="0.2">
      <c r="A66" s="4">
        <v>41640</v>
      </c>
      <c r="B66" s="6">
        <v>0.92</v>
      </c>
      <c r="C66" s="2">
        <v>1027502563</v>
      </c>
      <c r="D66" s="3">
        <f t="shared" si="0"/>
        <v>945302357.96000004</v>
      </c>
      <c r="E66" s="32">
        <v>536247495.04000002</v>
      </c>
      <c r="F66" s="3">
        <f t="shared" si="2"/>
        <v>409054862.92000002</v>
      </c>
      <c r="G66" s="3">
        <v>536247495.04000002</v>
      </c>
      <c r="H66" s="3">
        <f t="shared" si="1"/>
        <v>409054862.92000002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topLeftCell="A22" zoomScaleNormal="100" workbookViewId="0">
      <selection activeCell="D66" sqref="D66"/>
    </sheetView>
  </sheetViews>
  <sheetFormatPr defaultRowHeight="10.199999999999999" x14ac:dyDescent="0.2"/>
  <cols>
    <col min="1" max="2" width="9.28515625" bestFit="1" customWidth="1"/>
    <col min="3" max="3" width="13.7109375" style="2" customWidth="1"/>
    <col min="4" max="4" width="12.7109375" style="5" bestFit="1" customWidth="1"/>
    <col min="5" max="5" width="12.7109375" style="3" bestFit="1" customWidth="1"/>
    <col min="6" max="6" width="14" style="5" customWidth="1"/>
    <col min="7" max="7" width="24.28515625" customWidth="1"/>
  </cols>
  <sheetData>
    <row r="1" spans="1:7" x14ac:dyDescent="0.2">
      <c r="A1" t="s">
        <v>2</v>
      </c>
      <c r="B1" t="s">
        <v>10</v>
      </c>
      <c r="C1" s="2" t="s">
        <v>16</v>
      </c>
      <c r="D1" s="5" t="s">
        <v>19</v>
      </c>
      <c r="E1" s="3" t="s">
        <v>20</v>
      </c>
      <c r="F1" s="5" t="s">
        <v>21</v>
      </c>
      <c r="G1" s="3" t="s">
        <v>22</v>
      </c>
    </row>
    <row r="2" spans="1:7" x14ac:dyDescent="0.2">
      <c r="A2" s="4">
        <v>18264</v>
      </c>
      <c r="B2">
        <v>9.048</v>
      </c>
      <c r="C2" s="2">
        <v>28966410</v>
      </c>
      <c r="D2" s="5">
        <f>SUM(B2*C2)</f>
        <v>262088077.68000001</v>
      </c>
      <c r="E2" s="3">
        <v>2784310</v>
      </c>
      <c r="F2" s="5">
        <f>SUM(B2*E2)</f>
        <v>25192436.879999999</v>
      </c>
      <c r="G2" s="3">
        <f>SUM(D2-F2)</f>
        <v>236895640.80000001</v>
      </c>
    </row>
    <row r="3" spans="1:7" x14ac:dyDescent="0.2">
      <c r="A3" s="4">
        <v>18629</v>
      </c>
      <c r="B3">
        <v>8.3870000000000005</v>
      </c>
      <c r="C3" s="2">
        <v>29630260</v>
      </c>
      <c r="D3" s="5">
        <f t="shared" ref="D3:D66" si="0">SUM(B3*C3)</f>
        <v>248508990.62</v>
      </c>
      <c r="E3" s="3">
        <v>1824727</v>
      </c>
      <c r="F3" s="5">
        <f t="shared" ref="F3:F66" si="1">SUM(B3*E3)</f>
        <v>15303985.349000001</v>
      </c>
      <c r="G3" s="3">
        <f t="shared" ref="G3:G66" si="2">SUM(D3-F3)</f>
        <v>233205005.271</v>
      </c>
    </row>
    <row r="4" spans="1:7" x14ac:dyDescent="0.2">
      <c r="A4" s="4">
        <v>18994</v>
      </c>
      <c r="B4">
        <v>8.2279999999999998</v>
      </c>
      <c r="C4" s="2">
        <v>29262354</v>
      </c>
      <c r="D4" s="5">
        <f t="shared" si="0"/>
        <v>240770648.71199998</v>
      </c>
      <c r="E4" s="3">
        <v>1720752</v>
      </c>
      <c r="F4" s="5">
        <f t="shared" si="1"/>
        <v>14158347.456</v>
      </c>
      <c r="G4" s="3">
        <f t="shared" si="2"/>
        <v>226612301.25599998</v>
      </c>
    </row>
    <row r="5" spans="1:7" x14ac:dyDescent="0.2">
      <c r="A5" s="4">
        <v>19360</v>
      </c>
      <c r="B5">
        <v>8.1669999999999998</v>
      </c>
      <c r="C5" s="2">
        <v>30355113</v>
      </c>
      <c r="D5" s="5">
        <f t="shared" si="0"/>
        <v>247910207.87099999</v>
      </c>
      <c r="E5" s="3">
        <v>1595091</v>
      </c>
      <c r="F5" s="5">
        <f t="shared" si="1"/>
        <v>13027108.197000001</v>
      </c>
      <c r="G5" s="3">
        <f t="shared" si="2"/>
        <v>234883099.67399999</v>
      </c>
    </row>
    <row r="6" spans="1:7" x14ac:dyDescent="0.2">
      <c r="A6" s="4">
        <v>19725</v>
      </c>
      <c r="B6">
        <v>8.1059999999999999</v>
      </c>
      <c r="C6" s="2">
        <v>30761725</v>
      </c>
      <c r="D6" s="5">
        <f t="shared" si="0"/>
        <v>249354542.84999999</v>
      </c>
      <c r="E6" s="3">
        <v>948130</v>
      </c>
      <c r="F6" s="5">
        <f t="shared" si="1"/>
        <v>7685541.7800000003</v>
      </c>
      <c r="G6" s="3">
        <f t="shared" si="2"/>
        <v>241669001.06999999</v>
      </c>
    </row>
    <row r="7" spans="1:7" x14ac:dyDescent="0.2">
      <c r="A7" s="4">
        <v>20090</v>
      </c>
      <c r="B7">
        <v>8.1359999999999992</v>
      </c>
      <c r="C7" s="2">
        <v>29258764</v>
      </c>
      <c r="D7" s="5">
        <f t="shared" si="0"/>
        <v>238049303.90399998</v>
      </c>
      <c r="E7" s="3">
        <v>2610364</v>
      </c>
      <c r="F7" s="5">
        <f t="shared" si="1"/>
        <v>21237921.503999997</v>
      </c>
      <c r="G7" s="3">
        <f t="shared" si="2"/>
        <v>216811382.39999998</v>
      </c>
    </row>
    <row r="8" spans="1:7" x14ac:dyDescent="0.2">
      <c r="A8" s="4">
        <v>20455</v>
      </c>
      <c r="B8">
        <v>8.0169999999999995</v>
      </c>
      <c r="C8" s="2">
        <v>31031740</v>
      </c>
      <c r="D8" s="5">
        <f t="shared" si="0"/>
        <v>248781459.57999998</v>
      </c>
      <c r="E8" s="3">
        <v>1700213</v>
      </c>
      <c r="F8" s="5">
        <f t="shared" si="1"/>
        <v>13630607.620999999</v>
      </c>
      <c r="G8" s="3">
        <f t="shared" si="2"/>
        <v>235150851.95899999</v>
      </c>
    </row>
    <row r="9" spans="1:7" x14ac:dyDescent="0.2">
      <c r="A9" s="4">
        <v>20821</v>
      </c>
      <c r="B9">
        <v>7.76</v>
      </c>
      <c r="C9" s="2">
        <v>28650469</v>
      </c>
      <c r="D9" s="5">
        <f t="shared" si="0"/>
        <v>222327639.44</v>
      </c>
      <c r="E9" s="3">
        <v>1047866</v>
      </c>
      <c r="F9" s="5">
        <f t="shared" si="1"/>
        <v>8131440.1600000001</v>
      </c>
      <c r="G9" s="3">
        <f t="shared" si="2"/>
        <v>214196199.28</v>
      </c>
    </row>
    <row r="10" spans="1:7" x14ac:dyDescent="0.2">
      <c r="A10" s="4">
        <v>21186</v>
      </c>
      <c r="B10">
        <v>7.5449999999999999</v>
      </c>
      <c r="C10" s="2">
        <v>23266395</v>
      </c>
      <c r="D10" s="5">
        <f t="shared" si="0"/>
        <v>175544950.27500001</v>
      </c>
      <c r="E10" s="3">
        <v>1096652</v>
      </c>
      <c r="F10" s="5">
        <f t="shared" si="1"/>
        <v>8274239.3399999999</v>
      </c>
      <c r="G10" s="3">
        <f t="shared" si="2"/>
        <v>167270710.935</v>
      </c>
    </row>
    <row r="11" spans="1:7" x14ac:dyDescent="0.2">
      <c r="A11" s="4">
        <v>21551</v>
      </c>
      <c r="B11">
        <v>7.4930000000000003</v>
      </c>
      <c r="C11" s="2">
        <v>22853970</v>
      </c>
      <c r="D11" s="5">
        <f t="shared" si="0"/>
        <v>171244797.21000001</v>
      </c>
      <c r="E11" s="3">
        <v>1814379</v>
      </c>
      <c r="F11" s="5">
        <f t="shared" si="1"/>
        <v>13595141.847000001</v>
      </c>
      <c r="G11" s="3">
        <f t="shared" si="2"/>
        <v>157649655.36300001</v>
      </c>
    </row>
    <row r="12" spans="1:7" x14ac:dyDescent="0.2">
      <c r="A12" s="4">
        <v>21916</v>
      </c>
      <c r="B12">
        <v>7.367</v>
      </c>
      <c r="C12" s="2">
        <v>21861226</v>
      </c>
      <c r="D12" s="5">
        <f t="shared" si="0"/>
        <v>161051651.942</v>
      </c>
      <c r="E12" s="3">
        <v>1153101</v>
      </c>
      <c r="F12" s="5">
        <f t="shared" si="1"/>
        <v>8494895.0669999998</v>
      </c>
      <c r="G12" s="3">
        <f t="shared" si="2"/>
        <v>152556756.875</v>
      </c>
    </row>
    <row r="13" spans="1:7" x14ac:dyDescent="0.2">
      <c r="A13" s="4">
        <v>22282</v>
      </c>
      <c r="B13">
        <v>7.2930000000000001</v>
      </c>
      <c r="C13" s="2">
        <v>24093779</v>
      </c>
      <c r="D13" s="5">
        <f t="shared" si="0"/>
        <v>175715930.24700001</v>
      </c>
      <c r="E13" s="3">
        <v>1237731</v>
      </c>
      <c r="F13" s="5">
        <f t="shared" si="1"/>
        <v>9026772.1830000002</v>
      </c>
      <c r="G13" s="3">
        <f t="shared" si="2"/>
        <v>166689158.06400001</v>
      </c>
    </row>
    <row r="14" spans="1:7" x14ac:dyDescent="0.2">
      <c r="A14" s="4">
        <v>22647</v>
      </c>
      <c r="B14">
        <v>7.22</v>
      </c>
      <c r="C14" s="2">
        <v>25209433</v>
      </c>
      <c r="D14" s="5">
        <f t="shared" si="0"/>
        <v>182012106.25999999</v>
      </c>
      <c r="E14" s="3">
        <v>1134352</v>
      </c>
      <c r="F14" s="5">
        <f t="shared" si="1"/>
        <v>8190021.4399999995</v>
      </c>
      <c r="G14" s="3">
        <f t="shared" si="2"/>
        <v>173822084.81999999</v>
      </c>
    </row>
    <row r="15" spans="1:7" x14ac:dyDescent="0.2">
      <c r="A15" s="4">
        <v>23012</v>
      </c>
      <c r="B15">
        <v>7.1260000000000003</v>
      </c>
      <c r="C15" s="2">
        <v>21345273</v>
      </c>
      <c r="D15" s="5">
        <f t="shared" si="0"/>
        <v>152106415.398</v>
      </c>
      <c r="E15" s="3">
        <v>977868</v>
      </c>
      <c r="F15" s="5">
        <f t="shared" si="1"/>
        <v>6968287.3680000007</v>
      </c>
      <c r="G15" s="3">
        <f t="shared" si="2"/>
        <v>145138128.03</v>
      </c>
    </row>
    <row r="16" spans="1:7" x14ac:dyDescent="0.2">
      <c r="A16" s="4">
        <v>23377</v>
      </c>
      <c r="B16">
        <v>7.0339999999999998</v>
      </c>
      <c r="C16" s="2">
        <v>20897085</v>
      </c>
      <c r="D16" s="5">
        <f t="shared" si="0"/>
        <v>146990095.88999999</v>
      </c>
      <c r="E16" s="3">
        <v>1194438</v>
      </c>
      <c r="F16" s="5">
        <f t="shared" si="1"/>
        <v>8401676.8919999991</v>
      </c>
      <c r="G16" s="3">
        <f t="shared" si="2"/>
        <v>138588418.998</v>
      </c>
    </row>
    <row r="17" spans="1:7" x14ac:dyDescent="0.2">
      <c r="A17" s="4">
        <v>23743</v>
      </c>
      <c r="B17">
        <v>6.9219999999999997</v>
      </c>
      <c r="C17" s="2">
        <v>24681552</v>
      </c>
      <c r="D17" s="5">
        <f t="shared" si="0"/>
        <v>170845702.94400001</v>
      </c>
      <c r="E17" s="3">
        <v>3051166</v>
      </c>
      <c r="F17" s="5">
        <f t="shared" si="1"/>
        <v>21120171.051999997</v>
      </c>
      <c r="G17" s="3">
        <f t="shared" si="2"/>
        <v>149725531.89200002</v>
      </c>
    </row>
    <row r="18" spans="1:7" x14ac:dyDescent="0.2">
      <c r="A18" s="4">
        <v>24108</v>
      </c>
      <c r="B18">
        <v>6.73</v>
      </c>
      <c r="C18" s="2">
        <v>21575855</v>
      </c>
      <c r="D18" s="5">
        <f t="shared" si="0"/>
        <v>145205504.15000001</v>
      </c>
      <c r="E18" s="3">
        <v>1185978</v>
      </c>
      <c r="F18" s="5">
        <f t="shared" si="1"/>
        <v>7981631.9400000004</v>
      </c>
      <c r="G18" s="3">
        <f t="shared" si="2"/>
        <v>137223872.21000001</v>
      </c>
    </row>
    <row r="19" spans="1:7" x14ac:dyDescent="0.2">
      <c r="A19" s="4">
        <v>24473</v>
      </c>
      <c r="B19">
        <v>6.5289999999999999</v>
      </c>
      <c r="C19" s="2">
        <v>23557292</v>
      </c>
      <c r="D19" s="5">
        <f t="shared" si="0"/>
        <v>153805559.46799999</v>
      </c>
      <c r="E19" s="3">
        <v>1173615</v>
      </c>
      <c r="F19" s="5">
        <f t="shared" si="1"/>
        <v>7662532.335</v>
      </c>
      <c r="G19" s="3">
        <f t="shared" si="2"/>
        <v>146143027.13299999</v>
      </c>
    </row>
    <row r="20" spans="1:7" x14ac:dyDescent="0.2">
      <c r="A20" s="4">
        <v>24838</v>
      </c>
      <c r="B20">
        <v>6.266</v>
      </c>
      <c r="C20" s="2">
        <v>25163936</v>
      </c>
      <c r="D20" s="5">
        <f t="shared" si="0"/>
        <v>157677222.97600001</v>
      </c>
      <c r="E20" s="3">
        <v>2193587</v>
      </c>
      <c r="F20" s="5">
        <f t="shared" si="1"/>
        <v>13745016.142000001</v>
      </c>
      <c r="G20" s="3">
        <f t="shared" si="2"/>
        <v>143932206.83400002</v>
      </c>
    </row>
    <row r="21" spans="1:7" x14ac:dyDescent="0.2">
      <c r="A21" s="4">
        <v>25204</v>
      </c>
      <c r="B21">
        <v>5.9420000000000002</v>
      </c>
      <c r="C21" s="2">
        <v>25538249</v>
      </c>
      <c r="D21" s="5">
        <f t="shared" si="0"/>
        <v>151748275.558</v>
      </c>
      <c r="E21" s="3">
        <v>981832</v>
      </c>
      <c r="F21" s="5">
        <f t="shared" si="1"/>
        <v>5834045.7439999999</v>
      </c>
      <c r="G21" s="3">
        <f t="shared" si="2"/>
        <v>145914229.81400001</v>
      </c>
    </row>
    <row r="22" spans="1:7" x14ac:dyDescent="0.2">
      <c r="A22" s="4">
        <v>25569</v>
      </c>
      <c r="B22">
        <v>5.62</v>
      </c>
      <c r="C22" s="2">
        <v>29914599</v>
      </c>
      <c r="D22" s="5">
        <f t="shared" si="0"/>
        <v>168120046.38</v>
      </c>
      <c r="E22" s="3">
        <v>834484</v>
      </c>
      <c r="F22" s="5">
        <f t="shared" si="1"/>
        <v>4689800.08</v>
      </c>
      <c r="G22" s="3">
        <f t="shared" si="2"/>
        <v>163430246.29999998</v>
      </c>
    </row>
    <row r="23" spans="1:7" x14ac:dyDescent="0.2">
      <c r="A23" s="4">
        <v>25934</v>
      </c>
      <c r="B23">
        <v>5.3840000000000003</v>
      </c>
      <c r="C23" s="2">
        <v>32419316</v>
      </c>
      <c r="D23" s="5">
        <f t="shared" si="0"/>
        <v>174545597.34400001</v>
      </c>
      <c r="E23" s="3">
        <v>771367</v>
      </c>
      <c r="F23" s="5">
        <f t="shared" si="1"/>
        <v>4153039.9280000003</v>
      </c>
      <c r="G23" s="3">
        <f t="shared" si="2"/>
        <v>170392557.41600001</v>
      </c>
    </row>
    <row r="24" spans="1:7" x14ac:dyDescent="0.2">
      <c r="A24" s="4">
        <v>26299</v>
      </c>
      <c r="B24">
        <v>5.2169999999999996</v>
      </c>
      <c r="C24" s="2">
        <v>38912526</v>
      </c>
      <c r="D24" s="5">
        <f t="shared" si="0"/>
        <v>203006648.14199999</v>
      </c>
      <c r="E24" s="3">
        <v>932331</v>
      </c>
      <c r="F24" s="5">
        <f t="shared" si="1"/>
        <v>4863970.8269999996</v>
      </c>
      <c r="G24" s="3">
        <f t="shared" si="2"/>
        <v>198142677.315</v>
      </c>
    </row>
    <row r="25" spans="1:7" x14ac:dyDescent="0.2">
      <c r="A25" s="4">
        <v>26665</v>
      </c>
      <c r="B25">
        <v>4.9109999999999996</v>
      </c>
      <c r="C25" s="2">
        <v>42533495</v>
      </c>
      <c r="D25" s="5">
        <f t="shared" si="0"/>
        <v>208881993.94499999</v>
      </c>
      <c r="E25" s="3">
        <v>1066929</v>
      </c>
      <c r="F25" s="5">
        <f t="shared" si="1"/>
        <v>5239688.3189999992</v>
      </c>
      <c r="G25" s="3">
        <f t="shared" si="2"/>
        <v>203642305.62599999</v>
      </c>
    </row>
    <row r="26" spans="1:7" x14ac:dyDescent="0.2">
      <c r="A26" s="4">
        <v>27030</v>
      </c>
      <c r="B26">
        <v>4.423</v>
      </c>
      <c r="C26" s="2">
        <v>43562923</v>
      </c>
      <c r="D26" s="5">
        <f t="shared" si="0"/>
        <v>192678808.42899999</v>
      </c>
      <c r="E26" s="3">
        <v>817011</v>
      </c>
      <c r="F26" s="5">
        <f t="shared" si="1"/>
        <v>3613639.6529999999</v>
      </c>
      <c r="G26" s="3">
        <f t="shared" si="2"/>
        <v>189065168.77599999</v>
      </c>
    </row>
    <row r="27" spans="1:7" x14ac:dyDescent="0.2">
      <c r="A27" s="4">
        <v>27395</v>
      </c>
      <c r="B27">
        <v>4.0529999999999999</v>
      </c>
      <c r="C27" s="2">
        <v>49792294</v>
      </c>
      <c r="D27" s="5">
        <f t="shared" si="0"/>
        <v>201808167.58199999</v>
      </c>
      <c r="E27" s="3">
        <v>1780183</v>
      </c>
      <c r="F27" s="5">
        <f t="shared" si="1"/>
        <v>7215081.699</v>
      </c>
      <c r="G27" s="3">
        <f t="shared" si="2"/>
        <v>194593085.88299999</v>
      </c>
    </row>
    <row r="28" spans="1:7" x14ac:dyDescent="0.2">
      <c r="A28" s="4">
        <v>27760</v>
      </c>
      <c r="B28">
        <v>3.8319999999999999</v>
      </c>
      <c r="C28" s="2">
        <v>68828902</v>
      </c>
      <c r="D28" s="5">
        <f t="shared" si="0"/>
        <v>263752352.46399999</v>
      </c>
      <c r="E28" s="3">
        <v>6028921</v>
      </c>
      <c r="F28" s="5">
        <f t="shared" si="1"/>
        <v>23102825.272</v>
      </c>
      <c r="G28" s="3">
        <f t="shared" si="2"/>
        <v>240649527.19199997</v>
      </c>
    </row>
    <row r="29" spans="1:7" x14ac:dyDescent="0.2">
      <c r="A29" s="4">
        <v>28126</v>
      </c>
      <c r="B29">
        <v>3.5979999999999999</v>
      </c>
      <c r="C29" s="2">
        <v>70002984</v>
      </c>
      <c r="D29" s="5">
        <f t="shared" si="0"/>
        <v>251870736.43199998</v>
      </c>
      <c r="E29" s="3">
        <v>5746834</v>
      </c>
      <c r="F29" s="5">
        <f t="shared" si="1"/>
        <v>20677108.732000001</v>
      </c>
      <c r="G29" s="3">
        <f t="shared" si="2"/>
        <v>231193627.69999999</v>
      </c>
    </row>
    <row r="30" spans="1:7" x14ac:dyDescent="0.2">
      <c r="A30" s="4">
        <v>28491</v>
      </c>
      <c r="B30">
        <v>3.3439999999999999</v>
      </c>
      <c r="C30" s="2">
        <v>78975458</v>
      </c>
      <c r="D30" s="5">
        <f t="shared" si="0"/>
        <v>264093931.55199999</v>
      </c>
      <c r="E30" s="3">
        <v>12185400</v>
      </c>
      <c r="F30" s="5">
        <f t="shared" si="1"/>
        <v>40747977.600000001</v>
      </c>
      <c r="G30" s="3">
        <f t="shared" si="2"/>
        <v>223345953.95199999</v>
      </c>
    </row>
    <row r="31" spans="1:7" x14ac:dyDescent="0.2">
      <c r="A31" s="4">
        <v>28856</v>
      </c>
      <c r="B31">
        <v>3.004</v>
      </c>
      <c r="C31" s="2">
        <v>93006794</v>
      </c>
      <c r="D31" s="5">
        <f t="shared" si="0"/>
        <v>279392409.176</v>
      </c>
      <c r="E31" s="3">
        <v>18716643</v>
      </c>
      <c r="F31" s="5">
        <f t="shared" si="1"/>
        <v>56224795.571999997</v>
      </c>
      <c r="G31" s="3">
        <f t="shared" si="2"/>
        <v>223167613.604</v>
      </c>
    </row>
    <row r="32" spans="1:7" x14ac:dyDescent="0.2">
      <c r="A32" s="4">
        <v>29221</v>
      </c>
      <c r="B32">
        <v>2.6459999999999999</v>
      </c>
      <c r="C32" s="2">
        <v>99151112</v>
      </c>
      <c r="D32" s="5">
        <f t="shared" si="0"/>
        <v>262353842.352</v>
      </c>
      <c r="E32" s="3">
        <v>16273910</v>
      </c>
      <c r="F32" s="5">
        <f t="shared" si="1"/>
        <v>43060765.859999999</v>
      </c>
      <c r="G32" s="3">
        <f t="shared" si="2"/>
        <v>219293076.49199998</v>
      </c>
    </row>
    <row r="33" spans="1:7" x14ac:dyDescent="0.2">
      <c r="A33" s="4">
        <v>29587</v>
      </c>
      <c r="B33">
        <v>2.399</v>
      </c>
      <c r="C33" s="2">
        <v>95578605</v>
      </c>
      <c r="D33" s="5">
        <f t="shared" si="0"/>
        <v>229293073.39500001</v>
      </c>
      <c r="E33" s="3">
        <v>10708573</v>
      </c>
      <c r="F33" s="5">
        <f t="shared" si="1"/>
        <v>25689866.627</v>
      </c>
      <c r="G33" s="3">
        <f t="shared" si="2"/>
        <v>203603206.76800001</v>
      </c>
    </row>
    <row r="34" spans="1:7" x14ac:dyDescent="0.2">
      <c r="A34" s="4">
        <v>29952</v>
      </c>
      <c r="B34">
        <v>2.2599999999999998</v>
      </c>
      <c r="C34" s="2">
        <v>92913925</v>
      </c>
      <c r="D34" s="5">
        <f t="shared" si="0"/>
        <v>209985470.49999997</v>
      </c>
      <c r="E34" s="3">
        <v>7223881</v>
      </c>
      <c r="F34" s="5">
        <f t="shared" si="1"/>
        <v>16325971.059999999</v>
      </c>
      <c r="G34" s="3">
        <f t="shared" si="2"/>
        <v>193659499.43999997</v>
      </c>
    </row>
    <row r="35" spans="1:7" x14ac:dyDescent="0.2">
      <c r="A35" s="4">
        <v>30317</v>
      </c>
      <c r="B35">
        <v>2.1890000000000001</v>
      </c>
      <c r="C35" s="2">
        <v>94138678</v>
      </c>
      <c r="D35" s="5">
        <f t="shared" si="0"/>
        <v>206069566.14200002</v>
      </c>
      <c r="E35" s="3">
        <v>15435597</v>
      </c>
      <c r="F35" s="5">
        <f t="shared" si="1"/>
        <v>33788521.833000004</v>
      </c>
      <c r="G35" s="3">
        <f t="shared" si="2"/>
        <v>172281044.30900002</v>
      </c>
    </row>
    <row r="36" spans="1:7" x14ac:dyDescent="0.2">
      <c r="A36" s="4">
        <v>30682</v>
      </c>
      <c r="B36">
        <v>2.0990000000000002</v>
      </c>
      <c r="C36" s="2">
        <v>109834207</v>
      </c>
      <c r="D36" s="5">
        <f t="shared" si="0"/>
        <v>230542000.49300003</v>
      </c>
      <c r="E36" s="3">
        <v>13813460</v>
      </c>
      <c r="F36" s="5">
        <f t="shared" si="1"/>
        <v>28994452.540000003</v>
      </c>
      <c r="G36" s="3">
        <f t="shared" si="2"/>
        <v>201547547.95300004</v>
      </c>
    </row>
    <row r="37" spans="1:7" x14ac:dyDescent="0.2">
      <c r="A37" s="4">
        <v>31048</v>
      </c>
      <c r="B37">
        <v>2.0270000000000001</v>
      </c>
      <c r="C37" s="2">
        <v>101755375</v>
      </c>
      <c r="D37" s="5">
        <f t="shared" si="0"/>
        <v>206258145.125</v>
      </c>
      <c r="E37" s="3">
        <v>8531942</v>
      </c>
      <c r="F37" s="5">
        <f t="shared" si="1"/>
        <v>17294246.434</v>
      </c>
      <c r="G37" s="3">
        <f t="shared" si="2"/>
        <v>188963898.69099998</v>
      </c>
    </row>
    <row r="38" spans="1:7" x14ac:dyDescent="0.2">
      <c r="A38" s="4">
        <v>31413</v>
      </c>
      <c r="B38">
        <v>1.99</v>
      </c>
      <c r="C38" s="2">
        <v>115397202</v>
      </c>
      <c r="D38" s="5">
        <f t="shared" si="0"/>
        <v>229640431.97999999</v>
      </c>
      <c r="E38" s="3">
        <v>10387529</v>
      </c>
      <c r="F38" s="5">
        <f t="shared" si="1"/>
        <v>20671182.710000001</v>
      </c>
      <c r="G38" s="3">
        <f t="shared" si="2"/>
        <v>208969249.26999998</v>
      </c>
    </row>
    <row r="39" spans="1:7" x14ac:dyDescent="0.2">
      <c r="A39" s="4">
        <v>31778</v>
      </c>
      <c r="B39">
        <v>1.919</v>
      </c>
      <c r="C39" s="2">
        <v>128655457</v>
      </c>
      <c r="D39" s="5">
        <f t="shared" si="0"/>
        <v>246889821.98300001</v>
      </c>
      <c r="E39" s="3">
        <v>13979555</v>
      </c>
      <c r="F39" s="5">
        <f t="shared" si="1"/>
        <v>26826766.045000002</v>
      </c>
      <c r="G39" s="3">
        <f t="shared" si="2"/>
        <v>220063055.93800002</v>
      </c>
    </row>
    <row r="40" spans="1:7" x14ac:dyDescent="0.2">
      <c r="A40" s="4">
        <v>32143</v>
      </c>
      <c r="B40">
        <v>1.843</v>
      </c>
      <c r="C40" s="2">
        <v>129762377</v>
      </c>
      <c r="D40" s="5">
        <f t="shared" si="0"/>
        <v>239152060.81099999</v>
      </c>
      <c r="E40" s="3">
        <v>14213968</v>
      </c>
      <c r="F40" s="5">
        <f t="shared" si="1"/>
        <v>26196343.024</v>
      </c>
      <c r="G40" s="3">
        <f t="shared" si="2"/>
        <v>212955717.787</v>
      </c>
    </row>
    <row r="41" spans="1:7" x14ac:dyDescent="0.2">
      <c r="A41" s="4">
        <v>32509</v>
      </c>
      <c r="B41">
        <v>1.7589999999999999</v>
      </c>
      <c r="C41" s="2">
        <v>137131329</v>
      </c>
      <c r="D41" s="5">
        <f t="shared" si="0"/>
        <v>241214007.711</v>
      </c>
      <c r="E41" s="3">
        <v>15023800</v>
      </c>
      <c r="F41" s="5">
        <f t="shared" si="1"/>
        <v>26426864.199999999</v>
      </c>
      <c r="G41" s="3">
        <f t="shared" si="2"/>
        <v>214787143.51100001</v>
      </c>
    </row>
    <row r="42" spans="1:7" x14ac:dyDescent="0.2">
      <c r="A42" s="4">
        <v>32874</v>
      </c>
      <c r="B42">
        <v>1.6679999999999999</v>
      </c>
      <c r="C42" s="2">
        <v>148903461</v>
      </c>
      <c r="D42" s="5">
        <f t="shared" si="0"/>
        <v>248370972.94799998</v>
      </c>
      <c r="E42" s="3">
        <v>16406872</v>
      </c>
      <c r="F42" s="5">
        <f t="shared" si="1"/>
        <v>27366662.495999999</v>
      </c>
      <c r="G42" s="3">
        <f t="shared" si="2"/>
        <v>221004310.45199999</v>
      </c>
    </row>
    <row r="43" spans="1:7" x14ac:dyDescent="0.2">
      <c r="A43" s="4">
        <v>33239</v>
      </c>
      <c r="B43">
        <v>1.601</v>
      </c>
      <c r="C43" s="2">
        <v>154481456</v>
      </c>
      <c r="D43" s="5">
        <f t="shared" si="0"/>
        <v>247324811.05599999</v>
      </c>
      <c r="E43" s="3">
        <v>18118717</v>
      </c>
      <c r="F43" s="5">
        <f t="shared" si="1"/>
        <v>29008065.916999999</v>
      </c>
      <c r="G43" s="3">
        <f t="shared" si="2"/>
        <v>218316745.139</v>
      </c>
    </row>
    <row r="44" spans="1:7" x14ac:dyDescent="0.2">
      <c r="A44" s="4">
        <v>33604</v>
      </c>
      <c r="B44">
        <v>1.554</v>
      </c>
      <c r="C44" s="2">
        <v>158637522</v>
      </c>
      <c r="D44" s="5">
        <f t="shared" si="0"/>
        <v>246522709.18799999</v>
      </c>
      <c r="E44" s="3">
        <v>15955999</v>
      </c>
      <c r="F44" s="5">
        <f t="shared" si="1"/>
        <v>24795622.446000002</v>
      </c>
      <c r="G44" s="3">
        <f t="shared" si="2"/>
        <v>221727086.74199998</v>
      </c>
    </row>
    <row r="45" spans="1:7" x14ac:dyDescent="0.2">
      <c r="A45" s="4">
        <v>33970</v>
      </c>
      <c r="B45">
        <v>1.5089999999999999</v>
      </c>
      <c r="C45" s="2">
        <v>161907432</v>
      </c>
      <c r="D45" s="5">
        <f t="shared" si="0"/>
        <v>244318314.88799998</v>
      </c>
      <c r="E45" s="3">
        <v>13827416</v>
      </c>
      <c r="F45" s="5">
        <f t="shared" si="1"/>
        <v>20865570.743999999</v>
      </c>
      <c r="G45" s="3">
        <f t="shared" si="2"/>
        <v>223452744.14399999</v>
      </c>
    </row>
    <row r="46" spans="1:7" x14ac:dyDescent="0.2">
      <c r="A46" s="4">
        <v>34335</v>
      </c>
      <c r="B46">
        <v>1.4710000000000001</v>
      </c>
      <c r="C46" s="2">
        <v>174100062</v>
      </c>
      <c r="D46" s="5">
        <f t="shared" si="0"/>
        <v>256101191.20200002</v>
      </c>
      <c r="E46" s="3">
        <v>13109642</v>
      </c>
      <c r="F46" s="5">
        <f t="shared" si="1"/>
        <v>19284283.381999999</v>
      </c>
      <c r="G46" s="3">
        <f t="shared" si="2"/>
        <v>236816907.82000002</v>
      </c>
    </row>
    <row r="47" spans="1:7" x14ac:dyDescent="0.2">
      <c r="A47" s="4">
        <v>34700</v>
      </c>
      <c r="B47">
        <v>1.431</v>
      </c>
      <c r="C47" s="2">
        <v>184240172</v>
      </c>
      <c r="D47" s="5">
        <f t="shared" si="0"/>
        <v>263647686.132</v>
      </c>
      <c r="E47" s="3">
        <v>12777432</v>
      </c>
      <c r="F47" s="5">
        <f t="shared" si="1"/>
        <v>18284505.192000002</v>
      </c>
      <c r="G47" s="3">
        <f t="shared" si="2"/>
        <v>245363180.94</v>
      </c>
    </row>
    <row r="48" spans="1:7" x14ac:dyDescent="0.2">
      <c r="A48" s="4">
        <v>35065</v>
      </c>
      <c r="B48">
        <v>1.39</v>
      </c>
      <c r="C48" s="2">
        <v>183919956</v>
      </c>
      <c r="D48" s="5">
        <f t="shared" si="0"/>
        <v>255648738.83999997</v>
      </c>
      <c r="E48" s="3">
        <v>12894758</v>
      </c>
      <c r="F48" s="5">
        <f t="shared" si="1"/>
        <v>17923713.619999997</v>
      </c>
      <c r="G48" s="3">
        <f t="shared" si="2"/>
        <v>237725025.21999997</v>
      </c>
    </row>
    <row r="49" spans="1:7" x14ac:dyDescent="0.2">
      <c r="A49" s="4">
        <v>35431</v>
      </c>
      <c r="B49">
        <v>1.359</v>
      </c>
      <c r="C49" s="2">
        <v>192906702</v>
      </c>
      <c r="D49" s="5">
        <f t="shared" si="0"/>
        <v>262160208.01800001</v>
      </c>
      <c r="E49" s="3">
        <v>12478616</v>
      </c>
      <c r="F49" s="5">
        <f t="shared" si="1"/>
        <v>16958439.144000001</v>
      </c>
      <c r="G49" s="3">
        <f t="shared" si="2"/>
        <v>245201768.87400001</v>
      </c>
    </row>
    <row r="50" spans="1:7" x14ac:dyDescent="0.2">
      <c r="A50" s="4">
        <v>35796</v>
      </c>
      <c r="B50">
        <v>1.3380000000000001</v>
      </c>
      <c r="C50" s="2">
        <v>185007138</v>
      </c>
      <c r="D50" s="5">
        <f t="shared" si="0"/>
        <v>247539550.64400002</v>
      </c>
      <c r="E50" s="3">
        <v>9820324</v>
      </c>
      <c r="F50" s="5">
        <f t="shared" si="1"/>
        <v>13139593.512</v>
      </c>
      <c r="G50" s="3">
        <f t="shared" si="2"/>
        <v>234399957.13200003</v>
      </c>
    </row>
    <row r="51" spans="1:7" x14ac:dyDescent="0.2">
      <c r="A51" s="4">
        <v>36161</v>
      </c>
      <c r="B51">
        <v>1.3089999999999999</v>
      </c>
      <c r="C51" s="2">
        <v>179489635</v>
      </c>
      <c r="D51" s="5">
        <f t="shared" si="0"/>
        <v>234951932.215</v>
      </c>
      <c r="E51" s="3">
        <v>14596575</v>
      </c>
      <c r="F51" s="5">
        <f t="shared" si="1"/>
        <v>19106916.675000001</v>
      </c>
      <c r="G51" s="3">
        <f t="shared" si="2"/>
        <v>215845015.53999999</v>
      </c>
    </row>
    <row r="52" spans="1:7" x14ac:dyDescent="0.2">
      <c r="A52" s="4">
        <v>36526</v>
      </c>
      <c r="B52">
        <v>1.226</v>
      </c>
      <c r="C52" s="2">
        <v>175221616</v>
      </c>
      <c r="D52" s="5">
        <f t="shared" si="0"/>
        <v>214821701.21599999</v>
      </c>
      <c r="E52" s="3">
        <v>24346834</v>
      </c>
      <c r="F52" s="5">
        <f t="shared" si="1"/>
        <v>29849218.484000001</v>
      </c>
      <c r="G52" s="3">
        <f t="shared" si="2"/>
        <v>184972482.73199999</v>
      </c>
    </row>
    <row r="53" spans="1:7" x14ac:dyDescent="0.2">
      <c r="A53" s="4">
        <v>36892</v>
      </c>
      <c r="B53">
        <v>1.232</v>
      </c>
      <c r="C53" s="2">
        <v>173135840</v>
      </c>
      <c r="D53" s="5">
        <f t="shared" si="0"/>
        <v>213303354.88</v>
      </c>
      <c r="E53" s="3">
        <v>30700764</v>
      </c>
      <c r="F53" s="5">
        <f t="shared" si="1"/>
        <v>37823341.247999996</v>
      </c>
      <c r="G53" s="3">
        <f t="shared" si="2"/>
        <v>175480013.632</v>
      </c>
    </row>
    <row r="54" spans="1:7" x14ac:dyDescent="0.2">
      <c r="A54" s="4">
        <v>37257</v>
      </c>
      <c r="B54">
        <v>1.212</v>
      </c>
      <c r="C54" s="2">
        <v>170157110</v>
      </c>
      <c r="D54" s="5">
        <f t="shared" si="0"/>
        <v>206230417.31999999</v>
      </c>
      <c r="E54" s="3">
        <v>33426197</v>
      </c>
      <c r="F54" s="5">
        <f t="shared" si="1"/>
        <v>40512550.763999999</v>
      </c>
      <c r="G54" s="3">
        <f t="shared" si="2"/>
        <v>165717866.55599999</v>
      </c>
    </row>
    <row r="55" spans="1:7" x14ac:dyDescent="0.2">
      <c r="A55" s="4">
        <v>37622</v>
      </c>
      <c r="B55">
        <v>1.1850000000000001</v>
      </c>
      <c r="C55" s="2">
        <v>177565280</v>
      </c>
      <c r="D55" s="5">
        <f t="shared" si="0"/>
        <v>210414856.80000001</v>
      </c>
      <c r="E55" s="3">
        <v>43671106</v>
      </c>
      <c r="F55" s="5">
        <f t="shared" si="1"/>
        <v>51750260.609999999</v>
      </c>
      <c r="G55" s="3">
        <f t="shared" si="2"/>
        <v>158664596.19</v>
      </c>
    </row>
    <row r="56" spans="1:7" x14ac:dyDescent="0.2">
      <c r="A56" s="4">
        <v>37987</v>
      </c>
      <c r="B56">
        <v>1.1539999999999999</v>
      </c>
      <c r="C56" s="2">
        <v>197586556</v>
      </c>
      <c r="D56" s="5">
        <f t="shared" si="0"/>
        <v>228014885.62399998</v>
      </c>
      <c r="E56" s="3">
        <v>68040661</v>
      </c>
      <c r="F56" s="5">
        <f t="shared" si="1"/>
        <v>78518922.794</v>
      </c>
      <c r="G56" s="3">
        <f t="shared" si="2"/>
        <v>149495962.82999998</v>
      </c>
    </row>
    <row r="57" spans="1:7" x14ac:dyDescent="0.2">
      <c r="A57" s="4">
        <v>38353</v>
      </c>
      <c r="B57">
        <v>1.117</v>
      </c>
      <c r="C57" s="2">
        <v>221315866</v>
      </c>
      <c r="D57" s="5">
        <f t="shared" si="0"/>
        <v>247209822.322</v>
      </c>
      <c r="E57" s="3">
        <v>92204657</v>
      </c>
      <c r="F57" s="5">
        <f t="shared" si="1"/>
        <v>102992601.869</v>
      </c>
      <c r="G57" s="3">
        <f t="shared" si="2"/>
        <v>144217220.45300001</v>
      </c>
    </row>
    <row r="58" spans="1:7" x14ac:dyDescent="0.2">
      <c r="A58" s="4">
        <v>38718</v>
      </c>
      <c r="B58">
        <v>1.0820000000000001</v>
      </c>
      <c r="C58" s="2">
        <v>199558055</v>
      </c>
      <c r="D58" s="5">
        <f t="shared" si="0"/>
        <v>215921815.51000002</v>
      </c>
      <c r="E58" s="3">
        <v>61114502</v>
      </c>
      <c r="F58" s="5">
        <f t="shared" si="1"/>
        <v>66125891.164000005</v>
      </c>
      <c r="G58" s="3">
        <f t="shared" si="2"/>
        <v>149795924.34600002</v>
      </c>
    </row>
    <row r="59" spans="1:7" x14ac:dyDescent="0.2">
      <c r="A59" s="4">
        <v>39083</v>
      </c>
      <c r="B59">
        <v>1.052</v>
      </c>
      <c r="C59" s="2">
        <v>218969388</v>
      </c>
      <c r="D59" s="5">
        <f t="shared" si="0"/>
        <v>230355796.176</v>
      </c>
      <c r="E59" s="3">
        <v>81230813</v>
      </c>
      <c r="F59" s="5">
        <f t="shared" si="1"/>
        <v>85454815.276000008</v>
      </c>
      <c r="G59" s="3">
        <f t="shared" si="2"/>
        <v>144900980.89999998</v>
      </c>
    </row>
    <row r="60" spans="1:7" x14ac:dyDescent="0.2">
      <c r="A60" s="4">
        <v>39448</v>
      </c>
      <c r="B60">
        <v>1.0129999999999999</v>
      </c>
      <c r="C60" s="2">
        <v>234765380</v>
      </c>
      <c r="D60" s="5">
        <f t="shared" si="0"/>
        <v>237817329.93999997</v>
      </c>
      <c r="E60" s="3">
        <v>96626298</v>
      </c>
      <c r="F60" s="5">
        <f t="shared" si="1"/>
        <v>97882439.873999983</v>
      </c>
      <c r="G60" s="3">
        <f t="shared" si="2"/>
        <v>139934890.06599998</v>
      </c>
    </row>
    <row r="61" spans="1:7" x14ac:dyDescent="0.2">
      <c r="A61" s="4">
        <v>39814</v>
      </c>
      <c r="B61">
        <v>1.016</v>
      </c>
      <c r="C61" s="2">
        <v>207087548</v>
      </c>
      <c r="D61" s="5">
        <f t="shared" si="0"/>
        <v>210400948.76800001</v>
      </c>
      <c r="E61" s="3">
        <v>95302636</v>
      </c>
      <c r="F61" s="5">
        <f t="shared" si="1"/>
        <v>96827478.175999999</v>
      </c>
      <c r="G61" s="3">
        <f t="shared" si="2"/>
        <v>113573470.59200001</v>
      </c>
    </row>
    <row r="62" spans="1:7" x14ac:dyDescent="0.2">
      <c r="A62" s="4">
        <v>40179</v>
      </c>
      <c r="B62">
        <v>1</v>
      </c>
      <c r="C62" s="2">
        <v>220107840</v>
      </c>
      <c r="D62" s="5">
        <f t="shared" si="0"/>
        <v>220107840</v>
      </c>
      <c r="E62" s="3">
        <v>112892343</v>
      </c>
      <c r="F62" s="5">
        <f t="shared" si="1"/>
        <v>112892343</v>
      </c>
      <c r="G62" s="3">
        <f t="shared" si="2"/>
        <v>107215497</v>
      </c>
    </row>
    <row r="63" spans="1:7" s="6" customFormat="1" x14ac:dyDescent="0.2">
      <c r="A63" s="7">
        <v>40544</v>
      </c>
      <c r="B63" s="6">
        <v>0.97</v>
      </c>
      <c r="C63" s="2">
        <v>276068723</v>
      </c>
      <c r="D63" s="5">
        <f t="shared" si="0"/>
        <v>267786661.31</v>
      </c>
      <c r="E63" s="2">
        <v>147465275</v>
      </c>
      <c r="F63" s="5">
        <f t="shared" si="1"/>
        <v>143041316.75</v>
      </c>
      <c r="G63" s="3">
        <f t="shared" si="2"/>
        <v>124745344.56</v>
      </c>
    </row>
    <row r="64" spans="1:7" s="6" customFormat="1" x14ac:dyDescent="0.2">
      <c r="A64" s="7">
        <v>40909</v>
      </c>
      <c r="B64" s="6">
        <v>0.95</v>
      </c>
      <c r="C64" s="2">
        <v>250917400</v>
      </c>
      <c r="D64" s="5">
        <f t="shared" si="0"/>
        <v>238371530</v>
      </c>
      <c r="E64" s="2">
        <v>114642528</v>
      </c>
      <c r="F64" s="5">
        <f t="shared" si="1"/>
        <v>108910401.59999999</v>
      </c>
      <c r="G64" s="3">
        <f t="shared" si="2"/>
        <v>129461128.40000001</v>
      </c>
    </row>
    <row r="65" spans="1:7" s="6" customFormat="1" x14ac:dyDescent="0.2">
      <c r="A65" s="7">
        <v>41275</v>
      </c>
      <c r="B65" s="6">
        <v>0.94</v>
      </c>
      <c r="C65" s="2">
        <v>197338362</v>
      </c>
      <c r="D65" s="5">
        <f t="shared" si="0"/>
        <v>185498060.28</v>
      </c>
      <c r="E65" s="2">
        <v>67792011</v>
      </c>
      <c r="F65" s="5">
        <f t="shared" si="1"/>
        <v>63724490.339999996</v>
      </c>
      <c r="G65" s="3">
        <f t="shared" si="2"/>
        <v>121773569.94</v>
      </c>
    </row>
    <row r="66" spans="1:7" s="6" customFormat="1" x14ac:dyDescent="0.2">
      <c r="A66" s="7">
        <v>41640</v>
      </c>
      <c r="B66" s="6">
        <v>0.92</v>
      </c>
      <c r="C66" s="2">
        <v>212514700</v>
      </c>
      <c r="D66" s="5">
        <f t="shared" si="0"/>
        <v>195513524</v>
      </c>
      <c r="E66" s="2">
        <v>90974514</v>
      </c>
      <c r="F66" s="5">
        <f t="shared" si="1"/>
        <v>83696552.88000001</v>
      </c>
      <c r="G66" s="3">
        <f t="shared" si="2"/>
        <v>111816971.11999999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topLeftCell="A13" zoomScaleNormal="100" workbookViewId="0">
      <selection activeCell="G45" sqref="G45"/>
    </sheetView>
  </sheetViews>
  <sheetFormatPr defaultRowHeight="10.199999999999999" x14ac:dyDescent="0.2"/>
  <cols>
    <col min="3" max="3" width="14.42578125" customWidth="1"/>
    <col min="4" max="4" width="14.42578125" style="3" bestFit="1" customWidth="1"/>
    <col min="5" max="5" width="16.140625" customWidth="1"/>
    <col min="6" max="6" width="23" customWidth="1"/>
    <col min="7" max="7" width="16" customWidth="1"/>
    <col min="8" max="8" width="18.5703125" customWidth="1"/>
  </cols>
  <sheetData>
    <row r="1" spans="1:8" x14ac:dyDescent="0.2">
      <c r="A1" t="s">
        <v>2</v>
      </c>
      <c r="B1" t="s">
        <v>10</v>
      </c>
      <c r="C1" t="s">
        <v>16</v>
      </c>
      <c r="D1" s="3" t="s">
        <v>18</v>
      </c>
      <c r="E1" s="3" t="s">
        <v>12</v>
      </c>
      <c r="F1" t="s">
        <v>30</v>
      </c>
      <c r="G1" t="s">
        <v>36</v>
      </c>
      <c r="H1" t="s">
        <v>37</v>
      </c>
    </row>
    <row r="2" spans="1:8" x14ac:dyDescent="0.2">
      <c r="A2" s="4">
        <v>18264</v>
      </c>
      <c r="B2">
        <v>9.048</v>
      </c>
      <c r="C2" s="2">
        <v>142288674</v>
      </c>
      <c r="D2" s="3">
        <f>SUM(B2*C2)</f>
        <v>1287427922.352</v>
      </c>
      <c r="E2" s="3">
        <v>283850472.04799998</v>
      </c>
      <c r="F2" s="2">
        <f>SUM(D2-E2)</f>
        <v>1003577450.304</v>
      </c>
      <c r="H2" s="3">
        <f>SUM(D2-E2-G2)</f>
        <v>1003577450.304</v>
      </c>
    </row>
    <row r="3" spans="1:8" x14ac:dyDescent="0.2">
      <c r="A3" s="4">
        <v>18629</v>
      </c>
      <c r="B3">
        <v>8.3870000000000005</v>
      </c>
      <c r="C3" s="2">
        <v>140007045</v>
      </c>
      <c r="D3" s="3">
        <f t="shared" ref="D3:D66" si="0">SUM(B3*C3)</f>
        <v>1174239086.415</v>
      </c>
      <c r="E3" s="3">
        <v>329275632.88</v>
      </c>
      <c r="F3" s="2">
        <f t="shared" ref="F3:F62" si="1">SUM(D3-E3)</f>
        <v>844963453.53499997</v>
      </c>
      <c r="H3" s="3">
        <f t="shared" ref="H3:H66" si="2">SUM(D3-E3-G3)</f>
        <v>844963453.53499997</v>
      </c>
    </row>
    <row r="4" spans="1:8" x14ac:dyDescent="0.2">
      <c r="A4" s="4">
        <v>18994</v>
      </c>
      <c r="B4">
        <v>8.2279999999999998</v>
      </c>
      <c r="C4" s="2">
        <v>131337329</v>
      </c>
      <c r="D4" s="3">
        <f t="shared" si="0"/>
        <v>1080643543.0120001</v>
      </c>
      <c r="E4" s="3">
        <v>306397423.55199999</v>
      </c>
      <c r="F4" s="2">
        <f t="shared" si="1"/>
        <v>774246119.46000004</v>
      </c>
      <c r="H4" s="3">
        <f t="shared" si="2"/>
        <v>774246119.46000004</v>
      </c>
    </row>
    <row r="5" spans="1:8" x14ac:dyDescent="0.2">
      <c r="A5" s="4">
        <v>19360</v>
      </c>
      <c r="B5">
        <v>8.1669999999999998</v>
      </c>
      <c r="C5" s="2">
        <v>114528671</v>
      </c>
      <c r="D5" s="3">
        <f t="shared" si="0"/>
        <v>935355656.05699992</v>
      </c>
      <c r="E5" s="3">
        <v>216154641.44499999</v>
      </c>
      <c r="F5" s="2">
        <f t="shared" si="1"/>
        <v>719201014.61199999</v>
      </c>
      <c r="H5" s="3">
        <f t="shared" si="2"/>
        <v>719201014.61199999</v>
      </c>
    </row>
    <row r="6" spans="1:8" x14ac:dyDescent="0.2">
      <c r="A6" s="4">
        <v>19725</v>
      </c>
      <c r="B6">
        <v>8.1059999999999999</v>
      </c>
      <c r="C6" s="2">
        <v>130863608</v>
      </c>
      <c r="D6" s="3">
        <f t="shared" si="0"/>
        <v>1060780406.448</v>
      </c>
      <c r="E6" s="3">
        <v>253320938.34599999</v>
      </c>
      <c r="F6" s="2">
        <f t="shared" si="1"/>
        <v>807459468.102</v>
      </c>
      <c r="H6" s="3">
        <f t="shared" si="2"/>
        <v>807459468.102</v>
      </c>
    </row>
    <row r="7" spans="1:8" x14ac:dyDescent="0.2">
      <c r="A7" s="4">
        <v>20090</v>
      </c>
      <c r="B7">
        <v>8.1359999999999992</v>
      </c>
      <c r="C7" s="2">
        <v>110315037</v>
      </c>
      <c r="D7" s="3">
        <f t="shared" si="0"/>
        <v>897523141.03199995</v>
      </c>
      <c r="E7" s="3">
        <v>217780965.79199997</v>
      </c>
      <c r="F7" s="2">
        <f t="shared" si="1"/>
        <v>679742175.24000001</v>
      </c>
      <c r="H7" s="3">
        <f t="shared" si="2"/>
        <v>679742175.24000001</v>
      </c>
    </row>
    <row r="8" spans="1:8" x14ac:dyDescent="0.2">
      <c r="A8" s="4">
        <v>20455</v>
      </c>
      <c r="B8">
        <v>8.0169999999999995</v>
      </c>
      <c r="C8" s="2">
        <v>125969259</v>
      </c>
      <c r="D8" s="3">
        <f t="shared" si="0"/>
        <v>1009895549.4029999</v>
      </c>
      <c r="E8" s="3">
        <v>302553939.79899997</v>
      </c>
      <c r="F8" s="2">
        <f t="shared" si="1"/>
        <v>707341609.60399985</v>
      </c>
      <c r="H8" s="3">
        <f t="shared" si="2"/>
        <v>707341609.60399985</v>
      </c>
    </row>
    <row r="9" spans="1:8" x14ac:dyDescent="0.2">
      <c r="A9" s="4">
        <v>20821</v>
      </c>
      <c r="B9">
        <v>7.76</v>
      </c>
      <c r="C9" s="2">
        <v>110362884</v>
      </c>
      <c r="D9" s="3">
        <f t="shared" si="0"/>
        <v>856415979.84000003</v>
      </c>
      <c r="E9" s="3">
        <v>244860584.23999998</v>
      </c>
      <c r="F9" s="2">
        <f t="shared" si="1"/>
        <v>611555395.60000002</v>
      </c>
      <c r="H9" s="3">
        <f t="shared" si="2"/>
        <v>611555395.60000002</v>
      </c>
    </row>
    <row r="10" spans="1:8" x14ac:dyDescent="0.2">
      <c r="A10" s="4">
        <v>21186</v>
      </c>
      <c r="B10">
        <v>7.5449999999999999</v>
      </c>
      <c r="C10" s="2">
        <v>125947266</v>
      </c>
      <c r="D10" s="3">
        <f t="shared" si="0"/>
        <v>950272121.97000003</v>
      </c>
      <c r="E10" s="3">
        <v>250469531.565</v>
      </c>
      <c r="F10" s="2">
        <f t="shared" si="1"/>
        <v>699802590.40499997</v>
      </c>
      <c r="H10" s="3">
        <f t="shared" si="2"/>
        <v>699802590.40499997</v>
      </c>
    </row>
    <row r="11" spans="1:8" x14ac:dyDescent="0.2">
      <c r="A11" s="4">
        <v>21551</v>
      </c>
      <c r="B11">
        <v>7.4930000000000003</v>
      </c>
      <c r="C11" s="2">
        <v>106624207</v>
      </c>
      <c r="D11" s="3">
        <f t="shared" si="0"/>
        <v>798935183.051</v>
      </c>
      <c r="E11" s="3">
        <v>215698705.63500002</v>
      </c>
      <c r="F11" s="2">
        <f t="shared" si="1"/>
        <v>583236477.41600001</v>
      </c>
      <c r="H11" s="3">
        <f t="shared" si="2"/>
        <v>583236477.41600001</v>
      </c>
    </row>
    <row r="12" spans="1:8" x14ac:dyDescent="0.2">
      <c r="A12" s="4">
        <v>21916</v>
      </c>
      <c r="B12">
        <v>7.367</v>
      </c>
      <c r="C12" s="2">
        <v>115570928</v>
      </c>
      <c r="D12" s="3">
        <f t="shared" si="0"/>
        <v>851411026.57599998</v>
      </c>
      <c r="E12" s="3">
        <v>301559768.72100002</v>
      </c>
      <c r="F12" s="2">
        <f t="shared" si="1"/>
        <v>549851257.85500002</v>
      </c>
      <c r="H12" s="3">
        <f t="shared" si="2"/>
        <v>549851257.85500002</v>
      </c>
    </row>
    <row r="13" spans="1:8" x14ac:dyDescent="0.2">
      <c r="A13" s="4">
        <v>22282</v>
      </c>
      <c r="B13">
        <v>7.2930000000000001</v>
      </c>
      <c r="C13" s="2">
        <v>131721923</v>
      </c>
      <c r="D13" s="3">
        <f t="shared" si="0"/>
        <v>960647984.43900001</v>
      </c>
      <c r="E13" s="3">
        <v>338903230.38</v>
      </c>
      <c r="F13" s="2">
        <f t="shared" si="1"/>
        <v>621744754.05900002</v>
      </c>
      <c r="H13" s="3">
        <f t="shared" si="2"/>
        <v>621744754.05900002</v>
      </c>
    </row>
    <row r="14" spans="1:8" x14ac:dyDescent="0.2">
      <c r="A14" s="4">
        <v>22647</v>
      </c>
      <c r="B14">
        <v>7.22</v>
      </c>
      <c r="C14" s="2">
        <v>143116694</v>
      </c>
      <c r="D14" s="3">
        <f t="shared" si="0"/>
        <v>1033302530.6799999</v>
      </c>
      <c r="E14" s="3">
        <v>413268034.80000001</v>
      </c>
      <c r="F14" s="2">
        <f t="shared" si="1"/>
        <v>620034495.87999988</v>
      </c>
      <c r="H14" s="3">
        <f t="shared" si="2"/>
        <v>620034495.87999988</v>
      </c>
    </row>
    <row r="15" spans="1:8" x14ac:dyDescent="0.2">
      <c r="A15" s="4">
        <v>23012</v>
      </c>
      <c r="B15">
        <v>7.1260000000000003</v>
      </c>
      <c r="C15" s="2">
        <v>127653342</v>
      </c>
      <c r="D15" s="3">
        <f t="shared" si="0"/>
        <v>909657715.09200001</v>
      </c>
      <c r="E15" s="3">
        <v>325563851.75999999</v>
      </c>
      <c r="F15" s="2">
        <f t="shared" si="1"/>
        <v>584093863.33200002</v>
      </c>
      <c r="H15" s="3">
        <f t="shared" si="2"/>
        <v>584093863.33200002</v>
      </c>
    </row>
    <row r="16" spans="1:8" x14ac:dyDescent="0.2">
      <c r="A16" s="4">
        <v>23377</v>
      </c>
      <c r="B16">
        <v>7.0339999999999998</v>
      </c>
      <c r="C16" s="2">
        <v>132914787</v>
      </c>
      <c r="D16" s="3">
        <f t="shared" si="0"/>
        <v>934922611.75800002</v>
      </c>
      <c r="E16" s="3">
        <v>393452206.18000001</v>
      </c>
      <c r="F16" s="2">
        <f t="shared" si="1"/>
        <v>541470405.57800007</v>
      </c>
      <c r="H16" s="3">
        <f t="shared" si="2"/>
        <v>541470405.57800007</v>
      </c>
    </row>
    <row r="17" spans="1:8" x14ac:dyDescent="0.2">
      <c r="A17" s="4">
        <v>23743</v>
      </c>
      <c r="B17">
        <v>6.9219999999999997</v>
      </c>
      <c r="C17" s="2">
        <v>152314953</v>
      </c>
      <c r="D17" s="3">
        <f t="shared" si="0"/>
        <v>1054324104.666</v>
      </c>
      <c r="E17" s="3">
        <v>486804116.97999996</v>
      </c>
      <c r="F17" s="2">
        <f t="shared" si="1"/>
        <v>567519987.68600011</v>
      </c>
      <c r="H17" s="3">
        <f t="shared" si="2"/>
        <v>567519987.68600011</v>
      </c>
    </row>
    <row r="18" spans="1:8" x14ac:dyDescent="0.2">
      <c r="A18" s="4">
        <v>24108</v>
      </c>
      <c r="B18">
        <v>6.73</v>
      </c>
      <c r="C18" s="2">
        <v>171113338</v>
      </c>
      <c r="D18" s="3">
        <f t="shared" si="0"/>
        <v>1151592764.74</v>
      </c>
      <c r="E18" s="3">
        <v>539888797.13999999</v>
      </c>
      <c r="F18" s="2">
        <f t="shared" si="1"/>
        <v>611703967.60000002</v>
      </c>
      <c r="H18" s="3">
        <f t="shared" si="2"/>
        <v>611703967.60000002</v>
      </c>
    </row>
    <row r="19" spans="1:8" x14ac:dyDescent="0.2">
      <c r="A19" s="4">
        <v>24473</v>
      </c>
      <c r="B19">
        <v>6.5289999999999999</v>
      </c>
      <c r="C19" s="2">
        <v>143778650</v>
      </c>
      <c r="D19" s="3">
        <f t="shared" si="0"/>
        <v>938730805.85000002</v>
      </c>
      <c r="E19" s="3">
        <v>308830572.91100001</v>
      </c>
      <c r="F19" s="2">
        <f t="shared" si="1"/>
        <v>629900232.93900001</v>
      </c>
      <c r="H19" s="3">
        <f t="shared" si="2"/>
        <v>629900232.93900001</v>
      </c>
    </row>
    <row r="20" spans="1:8" x14ac:dyDescent="0.2">
      <c r="A20" s="4">
        <v>24838</v>
      </c>
      <c r="B20">
        <v>6.266</v>
      </c>
      <c r="C20" s="2">
        <v>174508174</v>
      </c>
      <c r="D20" s="3">
        <f t="shared" si="0"/>
        <v>1093468218.2839999</v>
      </c>
      <c r="E20" s="3">
        <v>495596925.98000002</v>
      </c>
      <c r="F20" s="2">
        <f t="shared" si="1"/>
        <v>597871292.3039999</v>
      </c>
      <c r="H20" s="3">
        <f t="shared" si="2"/>
        <v>597871292.3039999</v>
      </c>
    </row>
    <row r="21" spans="1:8" x14ac:dyDescent="0.2">
      <c r="A21" s="4">
        <v>25204</v>
      </c>
      <c r="B21">
        <v>5.9420000000000002</v>
      </c>
      <c r="C21" s="2">
        <v>181415727</v>
      </c>
      <c r="D21" s="3">
        <f t="shared" si="0"/>
        <v>1077972249.8340001</v>
      </c>
      <c r="E21" s="3">
        <v>418499177.80599999</v>
      </c>
      <c r="F21" s="2">
        <f t="shared" si="1"/>
        <v>659473072.02800012</v>
      </c>
      <c r="H21" s="3">
        <f t="shared" si="2"/>
        <v>659473072.02800012</v>
      </c>
    </row>
    <row r="22" spans="1:8" x14ac:dyDescent="0.2">
      <c r="A22" s="4">
        <v>25569</v>
      </c>
      <c r="B22">
        <v>5.62</v>
      </c>
      <c r="C22" s="2">
        <v>238839313</v>
      </c>
      <c r="D22" s="3">
        <f t="shared" si="0"/>
        <v>1342276939.0599999</v>
      </c>
      <c r="E22" s="3">
        <v>540181620.12</v>
      </c>
      <c r="F22" s="2">
        <f t="shared" si="1"/>
        <v>802095318.93999994</v>
      </c>
      <c r="H22" s="3">
        <f t="shared" si="2"/>
        <v>802095318.93999994</v>
      </c>
    </row>
    <row r="23" spans="1:8" x14ac:dyDescent="0.2">
      <c r="A23" s="4">
        <v>25934</v>
      </c>
      <c r="B23">
        <v>5.3840000000000003</v>
      </c>
      <c r="C23" s="2">
        <v>223950813</v>
      </c>
      <c r="D23" s="3">
        <f t="shared" si="0"/>
        <v>1205751177.1920002</v>
      </c>
      <c r="E23" s="3">
        <v>450998857.53600001</v>
      </c>
      <c r="F23" s="2">
        <f t="shared" si="1"/>
        <v>754752319.65600014</v>
      </c>
      <c r="H23" s="3">
        <f t="shared" si="2"/>
        <v>754752319.65600014</v>
      </c>
    </row>
    <row r="24" spans="1:8" x14ac:dyDescent="0.2">
      <c r="A24" s="4">
        <v>26299</v>
      </c>
      <c r="B24">
        <v>5.2169999999999996</v>
      </c>
      <c r="C24" s="2">
        <v>268525410</v>
      </c>
      <c r="D24" s="3">
        <f t="shared" si="0"/>
        <v>1400897063.9699998</v>
      </c>
      <c r="E24" s="3">
        <v>532603430.87699997</v>
      </c>
      <c r="F24" s="2">
        <f t="shared" si="1"/>
        <v>868293633.09299982</v>
      </c>
      <c r="H24" s="3">
        <f t="shared" si="2"/>
        <v>868293633.09299982</v>
      </c>
    </row>
    <row r="25" spans="1:8" x14ac:dyDescent="0.2">
      <c r="A25" s="4">
        <v>26665</v>
      </c>
      <c r="B25">
        <v>4.9109999999999996</v>
      </c>
      <c r="C25" s="2">
        <v>368077017</v>
      </c>
      <c r="D25" s="3">
        <f t="shared" si="0"/>
        <v>1807626230.4869998</v>
      </c>
      <c r="E25" s="3">
        <v>747941710.0589999</v>
      </c>
      <c r="F25" s="2">
        <f t="shared" si="1"/>
        <v>1059684520.4279999</v>
      </c>
      <c r="H25" s="3">
        <f t="shared" si="2"/>
        <v>1059684520.4279999</v>
      </c>
    </row>
    <row r="26" spans="1:8" x14ac:dyDescent="0.2">
      <c r="A26" s="4">
        <v>27030</v>
      </c>
      <c r="B26">
        <v>4.423</v>
      </c>
      <c r="C26" s="2">
        <v>386285752</v>
      </c>
      <c r="D26" s="3">
        <f t="shared" si="0"/>
        <v>1708541881.096</v>
      </c>
      <c r="E26" s="3">
        <v>642308281.14999998</v>
      </c>
      <c r="F26" s="2">
        <f t="shared" si="1"/>
        <v>1066233599.946</v>
      </c>
      <c r="H26" s="3">
        <f t="shared" si="2"/>
        <v>1066233599.946</v>
      </c>
    </row>
    <row r="27" spans="1:8" x14ac:dyDescent="0.2">
      <c r="A27" s="4">
        <v>27395</v>
      </c>
      <c r="B27">
        <v>4.0529999999999999</v>
      </c>
      <c r="C27" s="2">
        <v>357317509</v>
      </c>
      <c r="D27" s="3">
        <f t="shared" si="0"/>
        <v>1448207863.977</v>
      </c>
      <c r="E27" s="3">
        <v>525727514.48699999</v>
      </c>
      <c r="F27" s="2">
        <f t="shared" si="1"/>
        <v>922480349.49000001</v>
      </c>
      <c r="H27" s="3">
        <f t="shared" si="2"/>
        <v>922480349.49000001</v>
      </c>
    </row>
    <row r="28" spans="1:8" x14ac:dyDescent="0.2">
      <c r="A28" s="4">
        <v>27760</v>
      </c>
      <c r="B28">
        <v>3.8319999999999999</v>
      </c>
      <c r="C28" s="2">
        <v>545315568</v>
      </c>
      <c r="D28" s="3">
        <f t="shared" si="0"/>
        <v>2089649256.576</v>
      </c>
      <c r="E28" s="3">
        <v>927805299.99199998</v>
      </c>
      <c r="F28" s="2">
        <f t="shared" si="1"/>
        <v>1161843956.5840001</v>
      </c>
      <c r="H28" s="3">
        <f t="shared" si="2"/>
        <v>1161843956.5840001</v>
      </c>
    </row>
    <row r="29" spans="1:8" x14ac:dyDescent="0.2">
      <c r="A29" s="4">
        <v>28126</v>
      </c>
      <c r="B29">
        <v>3.5979999999999999</v>
      </c>
      <c r="C29" s="2">
        <v>676732031</v>
      </c>
      <c r="D29" s="3">
        <f t="shared" si="0"/>
        <v>2434881847.5380001</v>
      </c>
      <c r="E29" s="3">
        <v>1256414583.8999999</v>
      </c>
      <c r="F29" s="2">
        <f t="shared" si="1"/>
        <v>1178467263.6380002</v>
      </c>
      <c r="H29" s="3">
        <f t="shared" si="2"/>
        <v>1178467263.6380002</v>
      </c>
    </row>
    <row r="30" spans="1:8" s="26" customFormat="1" x14ac:dyDescent="0.2">
      <c r="A30" s="25">
        <v>28491</v>
      </c>
      <c r="B30" s="26">
        <v>3.3439999999999999</v>
      </c>
      <c r="C30" s="27">
        <v>875793404</v>
      </c>
      <c r="D30" s="24">
        <f t="shared" si="0"/>
        <v>2928653142.9759998</v>
      </c>
      <c r="E30" s="24">
        <v>1688330440.72</v>
      </c>
      <c r="F30" s="27">
        <f t="shared" si="1"/>
        <v>1240322702.2559998</v>
      </c>
      <c r="H30" s="24">
        <f t="shared" si="2"/>
        <v>1240322702.2559998</v>
      </c>
    </row>
    <row r="31" spans="1:8" s="26" customFormat="1" x14ac:dyDescent="0.2">
      <c r="A31" s="25">
        <v>28856</v>
      </c>
      <c r="B31" s="26">
        <v>3.004</v>
      </c>
      <c r="C31" s="27">
        <v>1061255578</v>
      </c>
      <c r="D31" s="24">
        <f t="shared" si="0"/>
        <v>3188011756.3119998</v>
      </c>
      <c r="E31" s="24">
        <v>1958764992.0439999</v>
      </c>
      <c r="F31" s="27">
        <f t="shared" si="1"/>
        <v>1229246764.2679999</v>
      </c>
      <c r="H31" s="24">
        <f t="shared" si="2"/>
        <v>1229246764.2679999</v>
      </c>
    </row>
    <row r="32" spans="1:8" x14ac:dyDescent="0.2">
      <c r="A32" s="4">
        <v>29221</v>
      </c>
      <c r="B32">
        <v>2.6459999999999999</v>
      </c>
      <c r="C32" s="2">
        <v>994632160</v>
      </c>
      <c r="D32" s="3">
        <f t="shared" si="0"/>
        <v>2631796695.3600001</v>
      </c>
      <c r="E32" s="3">
        <v>1449359306.6399999</v>
      </c>
      <c r="F32" s="2">
        <f t="shared" si="1"/>
        <v>1182437388.7200003</v>
      </c>
      <c r="H32" s="3">
        <f t="shared" si="2"/>
        <v>1182437388.7200003</v>
      </c>
    </row>
    <row r="33" spans="1:8" x14ac:dyDescent="0.2">
      <c r="A33" s="4">
        <v>29587</v>
      </c>
      <c r="B33">
        <v>2.399</v>
      </c>
      <c r="C33" s="2">
        <v>1088089098</v>
      </c>
      <c r="D33" s="3">
        <f t="shared" si="0"/>
        <v>2610325746.1020002</v>
      </c>
      <c r="E33" s="3">
        <v>1522470266.5610001</v>
      </c>
      <c r="F33" s="2">
        <f t="shared" si="1"/>
        <v>1087855479.5410001</v>
      </c>
      <c r="G33" s="3">
        <v>43992862</v>
      </c>
      <c r="H33" s="3">
        <f t="shared" si="2"/>
        <v>1043862617.5410001</v>
      </c>
    </row>
    <row r="34" spans="1:8" x14ac:dyDescent="0.2">
      <c r="A34" s="4">
        <v>29952</v>
      </c>
      <c r="B34">
        <v>2.2599999999999998</v>
      </c>
      <c r="C34" s="2">
        <v>972584071</v>
      </c>
      <c r="D34" s="3">
        <f t="shared" si="0"/>
        <v>2198040000.4599996</v>
      </c>
      <c r="E34" s="3">
        <v>1291245944.3799999</v>
      </c>
      <c r="F34" s="2">
        <f t="shared" si="1"/>
        <v>906794056.07999969</v>
      </c>
      <c r="G34" s="3">
        <v>32602759.999999996</v>
      </c>
      <c r="H34" s="3">
        <f t="shared" si="2"/>
        <v>874191296.07999969</v>
      </c>
    </row>
    <row r="35" spans="1:8" x14ac:dyDescent="0.2">
      <c r="A35" s="4">
        <v>30317</v>
      </c>
      <c r="B35">
        <v>2.1890000000000001</v>
      </c>
      <c r="C35" s="2">
        <v>863806557</v>
      </c>
      <c r="D35" s="3">
        <f t="shared" si="0"/>
        <v>1890872553.273</v>
      </c>
      <c r="E35" s="3">
        <v>1199203497.1730001</v>
      </c>
      <c r="F35" s="2">
        <f t="shared" si="1"/>
        <v>691669056.0999999</v>
      </c>
      <c r="G35" s="3">
        <v>39174344</v>
      </c>
      <c r="H35" s="3">
        <f t="shared" si="2"/>
        <v>652494712.0999999</v>
      </c>
    </row>
    <row r="36" spans="1:8" x14ac:dyDescent="0.2">
      <c r="A36" s="4">
        <v>30682</v>
      </c>
      <c r="B36">
        <v>2.0990000000000002</v>
      </c>
      <c r="C36" s="2">
        <v>824478078</v>
      </c>
      <c r="D36" s="3">
        <f t="shared" si="0"/>
        <v>1730579485.7220001</v>
      </c>
      <c r="E36" s="3">
        <v>1067439519.1020001</v>
      </c>
      <c r="F36" s="2">
        <f t="shared" si="1"/>
        <v>663139966.62</v>
      </c>
      <c r="G36" s="3">
        <v>61714798.000000007</v>
      </c>
      <c r="H36" s="3">
        <f t="shared" si="2"/>
        <v>601425168.62</v>
      </c>
    </row>
    <row r="37" spans="1:8" x14ac:dyDescent="0.2">
      <c r="A37" s="4">
        <v>31048</v>
      </c>
      <c r="B37">
        <v>2.0270000000000001</v>
      </c>
      <c r="C37" s="2">
        <v>903255722</v>
      </c>
      <c r="D37" s="3">
        <f t="shared" si="0"/>
        <v>1830899348.4940002</v>
      </c>
      <c r="E37" s="3">
        <v>1224914111.513</v>
      </c>
      <c r="F37" s="2">
        <f t="shared" si="1"/>
        <v>605985236.98100019</v>
      </c>
      <c r="G37" s="3">
        <v>44638594</v>
      </c>
      <c r="H37" s="3">
        <f t="shared" si="2"/>
        <v>561346642.98100019</v>
      </c>
    </row>
    <row r="38" spans="1:8" x14ac:dyDescent="0.2">
      <c r="A38" s="4">
        <v>31413</v>
      </c>
      <c r="B38">
        <v>1.99</v>
      </c>
      <c r="C38" s="2">
        <v>1151374676</v>
      </c>
      <c r="D38" s="3">
        <f t="shared" si="0"/>
        <v>2291235605.2399998</v>
      </c>
      <c r="E38" s="3">
        <v>1600346764.46</v>
      </c>
      <c r="F38" s="2">
        <f t="shared" si="1"/>
        <v>690888840.77999973</v>
      </c>
      <c r="G38" s="3">
        <v>39963180</v>
      </c>
      <c r="H38" s="3">
        <f t="shared" si="2"/>
        <v>650925660.77999973</v>
      </c>
    </row>
    <row r="39" spans="1:8" x14ac:dyDescent="0.2">
      <c r="A39" s="4">
        <v>31778</v>
      </c>
      <c r="B39">
        <v>1.919</v>
      </c>
      <c r="C39" s="2">
        <v>1466770434</v>
      </c>
      <c r="D39" s="3">
        <f t="shared" si="0"/>
        <v>2814732462.8460002</v>
      </c>
      <c r="E39" s="3">
        <v>1883962913.352</v>
      </c>
      <c r="F39" s="2">
        <f t="shared" si="1"/>
        <v>930769549.4940002</v>
      </c>
      <c r="G39" s="3">
        <v>52438594</v>
      </c>
      <c r="H39" s="3">
        <f t="shared" si="2"/>
        <v>878330955.4940002</v>
      </c>
    </row>
    <row r="40" spans="1:8" x14ac:dyDescent="0.2">
      <c r="A40" s="4">
        <v>32143</v>
      </c>
      <c r="B40">
        <v>1.843</v>
      </c>
      <c r="C40" s="2">
        <v>1884269891</v>
      </c>
      <c r="D40" s="3">
        <f t="shared" si="0"/>
        <v>3472709409.1129999</v>
      </c>
      <c r="E40" s="3">
        <v>2547462247.3150001</v>
      </c>
      <c r="F40" s="2">
        <f t="shared" si="1"/>
        <v>925247161.79799986</v>
      </c>
      <c r="G40" s="3">
        <v>73257407</v>
      </c>
      <c r="H40" s="3">
        <f t="shared" si="2"/>
        <v>851989754.79799986</v>
      </c>
    </row>
    <row r="41" spans="1:8" x14ac:dyDescent="0.2">
      <c r="A41" s="4">
        <v>32509</v>
      </c>
      <c r="B41">
        <v>1.7589999999999999</v>
      </c>
      <c r="C41" s="2">
        <v>1700586402</v>
      </c>
      <c r="D41" s="3">
        <f t="shared" si="0"/>
        <v>2991331481.118</v>
      </c>
      <c r="E41" s="3">
        <v>2241067770.4629998</v>
      </c>
      <c r="F41" s="2">
        <f t="shared" si="1"/>
        <v>750263710.65500021</v>
      </c>
      <c r="G41" s="3">
        <v>82864731</v>
      </c>
      <c r="H41" s="3">
        <f t="shared" si="2"/>
        <v>667398979.65500021</v>
      </c>
    </row>
    <row r="42" spans="1:8" x14ac:dyDescent="0.2">
      <c r="A42" s="4">
        <v>32874</v>
      </c>
      <c r="B42">
        <v>1.6679999999999999</v>
      </c>
      <c r="C42" s="2">
        <v>1918728222</v>
      </c>
      <c r="D42" s="3">
        <f t="shared" si="0"/>
        <v>3200438674.296</v>
      </c>
      <c r="E42" s="3">
        <v>2491248218.7839999</v>
      </c>
      <c r="F42" s="2">
        <f t="shared" si="1"/>
        <v>709190455.51200008</v>
      </c>
      <c r="G42" s="3">
        <v>108435012</v>
      </c>
      <c r="H42" s="3">
        <f t="shared" si="2"/>
        <v>600755443.51200008</v>
      </c>
    </row>
    <row r="43" spans="1:8" x14ac:dyDescent="0.2">
      <c r="A43" s="4">
        <v>33239</v>
      </c>
      <c r="B43">
        <v>1.601</v>
      </c>
      <c r="C43" s="2">
        <v>1663560650</v>
      </c>
      <c r="D43" s="3">
        <f t="shared" si="0"/>
        <v>2663360600.6500001</v>
      </c>
      <c r="E43" s="3">
        <v>2034213837.53</v>
      </c>
      <c r="F43" s="2">
        <f t="shared" si="1"/>
        <v>629146763.12000012</v>
      </c>
      <c r="G43" s="3">
        <v>92380902</v>
      </c>
      <c r="H43" s="3">
        <f>SUM(D43-E43-G43)</f>
        <v>536765861.12000012</v>
      </c>
    </row>
    <row r="44" spans="1:8" x14ac:dyDescent="0.2">
      <c r="A44" s="4">
        <v>33604</v>
      </c>
      <c r="B44">
        <v>1.554</v>
      </c>
      <c r="C44" s="2">
        <v>2065565772</v>
      </c>
      <c r="D44" s="3">
        <f t="shared" si="0"/>
        <v>3209889209.6880002</v>
      </c>
      <c r="E44" s="3">
        <v>2583307694.8559999</v>
      </c>
      <c r="F44" s="2">
        <f t="shared" si="1"/>
        <v>626581514.83200026</v>
      </c>
      <c r="G44" s="3">
        <v>109120326</v>
      </c>
      <c r="H44" s="3">
        <f t="shared" si="2"/>
        <v>517461188.83200026</v>
      </c>
    </row>
    <row r="45" spans="1:8" x14ac:dyDescent="0.2">
      <c r="A45" s="4">
        <v>33970</v>
      </c>
      <c r="B45">
        <v>1.5089999999999999</v>
      </c>
      <c r="C45" s="2">
        <v>1642512604</v>
      </c>
      <c r="D45" s="3">
        <f t="shared" si="0"/>
        <v>2478551519.4359999</v>
      </c>
      <c r="E45" s="3">
        <v>1888182829.8119998</v>
      </c>
      <c r="F45" s="2">
        <f t="shared" si="1"/>
        <v>590368689.62400007</v>
      </c>
      <c r="G45" s="3">
        <v>104244738</v>
      </c>
      <c r="H45" s="3">
        <f t="shared" si="2"/>
        <v>486123951.62400007</v>
      </c>
    </row>
    <row r="46" spans="1:8" x14ac:dyDescent="0.2">
      <c r="A46" s="4">
        <v>34335</v>
      </c>
      <c r="B46">
        <v>1.4710000000000001</v>
      </c>
      <c r="C46" s="2">
        <v>1789441153</v>
      </c>
      <c r="D46" s="3">
        <f t="shared" si="0"/>
        <v>2632267936.0630002</v>
      </c>
      <c r="E46" s="3">
        <v>2012256187.2510002</v>
      </c>
      <c r="F46" s="2">
        <f t="shared" si="1"/>
        <v>620011748.81200004</v>
      </c>
      <c r="G46" s="3">
        <v>91865421</v>
      </c>
      <c r="H46" s="3">
        <f t="shared" si="2"/>
        <v>528146327.81200004</v>
      </c>
    </row>
    <row r="47" spans="1:8" x14ac:dyDescent="0.2">
      <c r="A47" s="4">
        <v>34700</v>
      </c>
      <c r="B47">
        <v>1.431</v>
      </c>
      <c r="C47" s="2">
        <v>1861189165</v>
      </c>
      <c r="D47" s="3">
        <f t="shared" si="0"/>
        <v>2663361695.1150002</v>
      </c>
      <c r="E47" s="3">
        <v>2023987566.609</v>
      </c>
      <c r="F47" s="2">
        <f t="shared" si="1"/>
        <v>639374128.50600028</v>
      </c>
      <c r="G47" s="3">
        <v>85641057</v>
      </c>
      <c r="H47" s="3">
        <f t="shared" si="2"/>
        <v>553733071.50600028</v>
      </c>
    </row>
    <row r="48" spans="1:8" x14ac:dyDescent="0.2">
      <c r="A48" s="4">
        <v>35065</v>
      </c>
      <c r="B48">
        <v>1.39</v>
      </c>
      <c r="C48" s="2">
        <v>1689887313</v>
      </c>
      <c r="D48" s="3">
        <f t="shared" si="0"/>
        <v>2348943365.0699997</v>
      </c>
      <c r="E48" s="3">
        <v>1695575626.1999998</v>
      </c>
      <c r="F48" s="2">
        <f t="shared" si="1"/>
        <v>653367738.86999989</v>
      </c>
      <c r="G48" s="3">
        <v>89360320</v>
      </c>
      <c r="H48" s="3">
        <f t="shared" si="2"/>
        <v>564007418.86999989</v>
      </c>
    </row>
    <row r="49" spans="1:8" x14ac:dyDescent="0.2">
      <c r="A49" s="4">
        <v>35431</v>
      </c>
      <c r="B49">
        <v>1.359</v>
      </c>
      <c r="C49" s="2">
        <v>1647859754</v>
      </c>
      <c r="D49" s="3">
        <f t="shared" si="0"/>
        <v>2239441405.6859999</v>
      </c>
      <c r="E49" s="3">
        <v>1606372609.6529999</v>
      </c>
      <c r="F49" s="2">
        <f t="shared" si="1"/>
        <v>633068796.03299999</v>
      </c>
      <c r="G49" s="3">
        <v>93353787</v>
      </c>
      <c r="H49" s="3">
        <f t="shared" si="2"/>
        <v>539715009.03299999</v>
      </c>
    </row>
    <row r="50" spans="1:8" x14ac:dyDescent="0.2">
      <c r="A50" s="4">
        <v>35796</v>
      </c>
      <c r="B50">
        <v>1.3380000000000001</v>
      </c>
      <c r="C50" s="2">
        <v>1317397679</v>
      </c>
      <c r="D50" s="3">
        <f t="shared" si="0"/>
        <v>1762678094.5020001</v>
      </c>
      <c r="E50" s="3">
        <v>1304050174.0440001</v>
      </c>
      <c r="F50" s="2">
        <f t="shared" si="1"/>
        <v>458627920.45799994</v>
      </c>
      <c r="G50" s="3">
        <v>83042702.400000006</v>
      </c>
      <c r="H50" s="3">
        <f t="shared" si="2"/>
        <v>375585218.05799997</v>
      </c>
    </row>
    <row r="51" spans="1:8" x14ac:dyDescent="0.2">
      <c r="A51" s="4">
        <v>36161</v>
      </c>
      <c r="B51">
        <v>1.3089999999999999</v>
      </c>
      <c r="C51" s="2">
        <v>1522553222</v>
      </c>
      <c r="D51" s="3">
        <f t="shared" si="0"/>
        <v>1993022167.5979998</v>
      </c>
      <c r="E51" s="3">
        <v>1444007600.112</v>
      </c>
      <c r="F51" s="2">
        <f t="shared" si="1"/>
        <v>549014567.48599982</v>
      </c>
      <c r="G51" s="3">
        <v>84504482.061999992</v>
      </c>
      <c r="H51" s="3">
        <f t="shared" si="2"/>
        <v>464510085.42399985</v>
      </c>
    </row>
    <row r="52" spans="1:8" x14ac:dyDescent="0.2">
      <c r="A52" s="4">
        <v>36526</v>
      </c>
      <c r="B52">
        <v>1.226</v>
      </c>
      <c r="C52" s="2">
        <v>1405179625</v>
      </c>
      <c r="D52" s="3">
        <f t="shared" si="0"/>
        <v>1722750220.25</v>
      </c>
      <c r="E52" s="3">
        <v>1173269449.438</v>
      </c>
      <c r="F52" s="2">
        <f t="shared" si="1"/>
        <v>549480770.81200004</v>
      </c>
      <c r="G52" s="3">
        <v>83916517.304000005</v>
      </c>
      <c r="H52" s="3">
        <f t="shared" si="2"/>
        <v>465564253.50800002</v>
      </c>
    </row>
    <row r="53" spans="1:8" x14ac:dyDescent="0.2">
      <c r="A53" s="4">
        <v>36892</v>
      </c>
      <c r="B53">
        <v>1.232</v>
      </c>
      <c r="C53" s="2">
        <v>1260081168</v>
      </c>
      <c r="D53" s="3">
        <f t="shared" si="0"/>
        <v>1552419998.9760001</v>
      </c>
      <c r="E53" s="3">
        <v>1071698125.344</v>
      </c>
      <c r="F53" s="2">
        <f t="shared" si="1"/>
        <v>480721873.63200009</v>
      </c>
      <c r="G53" s="3">
        <v>67219701.472000003</v>
      </c>
      <c r="H53" s="3">
        <f t="shared" si="2"/>
        <v>413502172.16000009</v>
      </c>
    </row>
    <row r="54" spans="1:8" x14ac:dyDescent="0.2">
      <c r="A54" s="4">
        <v>37257</v>
      </c>
      <c r="B54">
        <v>1.212</v>
      </c>
      <c r="C54" s="2">
        <v>1257229228</v>
      </c>
      <c r="D54" s="3">
        <f t="shared" si="0"/>
        <v>1523761824.336</v>
      </c>
      <c r="E54" s="3">
        <v>983592946.01999998</v>
      </c>
      <c r="F54" s="2">
        <f t="shared" si="1"/>
        <v>540168878.31599998</v>
      </c>
      <c r="G54" s="3">
        <v>63161331.719999999</v>
      </c>
      <c r="H54" s="3">
        <f t="shared" si="2"/>
        <v>477007546.59599996</v>
      </c>
    </row>
    <row r="55" spans="1:8" x14ac:dyDescent="0.2">
      <c r="A55" s="4">
        <v>37622</v>
      </c>
      <c r="B55">
        <v>1.1850000000000001</v>
      </c>
      <c r="C55" s="2">
        <v>1465458510</v>
      </c>
      <c r="D55" s="3">
        <f t="shared" si="0"/>
        <v>1736568334.3500001</v>
      </c>
      <c r="E55" s="3">
        <v>1172890980.3300002</v>
      </c>
      <c r="F55" s="2">
        <f t="shared" si="1"/>
        <v>563677354.01999998</v>
      </c>
      <c r="G55" s="3">
        <v>62133599.145000003</v>
      </c>
      <c r="H55" s="3">
        <f t="shared" si="2"/>
        <v>501543754.875</v>
      </c>
    </row>
    <row r="56" spans="1:8" x14ac:dyDescent="0.2">
      <c r="A56" s="4">
        <v>37987</v>
      </c>
      <c r="B56">
        <v>1.1539999999999999</v>
      </c>
      <c r="C56" s="2">
        <v>1700333292</v>
      </c>
      <c r="D56" s="3">
        <f t="shared" si="0"/>
        <v>1962184618.9679999</v>
      </c>
      <c r="E56" s="3">
        <v>1387643173.27</v>
      </c>
      <c r="F56" s="2">
        <f t="shared" si="1"/>
        <v>574541445.69799995</v>
      </c>
      <c r="G56" s="3">
        <v>66234157.735999994</v>
      </c>
      <c r="H56" s="3">
        <f t="shared" si="2"/>
        <v>508307287.96199995</v>
      </c>
    </row>
    <row r="57" spans="1:8" x14ac:dyDescent="0.2">
      <c r="A57" s="4">
        <v>38353</v>
      </c>
      <c r="B57">
        <v>1.117</v>
      </c>
      <c r="C57" s="2">
        <v>1773282310</v>
      </c>
      <c r="D57" s="3">
        <f t="shared" si="0"/>
        <v>1980756340.27</v>
      </c>
      <c r="E57" s="3">
        <v>1438569735.437</v>
      </c>
      <c r="F57" s="2">
        <f t="shared" si="1"/>
        <v>542186604.83299994</v>
      </c>
      <c r="G57" s="3">
        <v>79095725.034999996</v>
      </c>
      <c r="H57" s="3">
        <f t="shared" si="2"/>
        <v>463090879.79799998</v>
      </c>
    </row>
    <row r="58" spans="1:8" x14ac:dyDescent="0.2">
      <c r="A58" s="4">
        <v>38718</v>
      </c>
      <c r="B58">
        <v>1.0820000000000001</v>
      </c>
      <c r="C58" s="2">
        <v>1880862117</v>
      </c>
      <c r="D58" s="3">
        <f t="shared" si="0"/>
        <v>2035092810.5940001</v>
      </c>
      <c r="E58" s="3">
        <v>1452361975.9960001</v>
      </c>
      <c r="F58" s="2">
        <f t="shared" si="1"/>
        <v>582730834.59800005</v>
      </c>
      <c r="G58" s="3">
        <v>72255918.884000003</v>
      </c>
      <c r="H58" s="3">
        <f t="shared" si="2"/>
        <v>510474915.71400005</v>
      </c>
    </row>
    <row r="59" spans="1:8" x14ac:dyDescent="0.2">
      <c r="A59" s="4">
        <v>39083</v>
      </c>
      <c r="B59">
        <v>1.052</v>
      </c>
      <c r="C59" s="2">
        <v>2028944229</v>
      </c>
      <c r="D59" s="3">
        <f t="shared" si="0"/>
        <v>2134449328.908</v>
      </c>
      <c r="E59" s="3">
        <v>1571143193.3960001</v>
      </c>
      <c r="F59" s="2">
        <f t="shared" si="1"/>
        <v>563306135.51199985</v>
      </c>
      <c r="G59" s="3">
        <v>79625735.876000002</v>
      </c>
      <c r="H59" s="3">
        <f t="shared" si="2"/>
        <v>483680399.63599986</v>
      </c>
    </row>
    <row r="60" spans="1:8" x14ac:dyDescent="0.2">
      <c r="A60" s="4">
        <v>39448</v>
      </c>
      <c r="B60">
        <v>1.0129999999999999</v>
      </c>
      <c r="C60" s="2">
        <v>2286175328</v>
      </c>
      <c r="D60" s="3">
        <f t="shared" si="0"/>
        <v>2315895607.2639999</v>
      </c>
      <c r="E60" s="3">
        <v>1722962401.3419998</v>
      </c>
      <c r="F60" s="2">
        <f t="shared" si="1"/>
        <v>592933205.92200017</v>
      </c>
      <c r="G60" s="3">
        <v>85980349.336999997</v>
      </c>
      <c r="H60" s="3">
        <f t="shared" si="2"/>
        <v>506952856.58500016</v>
      </c>
    </row>
    <row r="61" spans="1:8" x14ac:dyDescent="0.2">
      <c r="A61" s="4">
        <v>39814</v>
      </c>
      <c r="B61">
        <v>1.016</v>
      </c>
      <c r="C61" s="2">
        <v>1895917302</v>
      </c>
      <c r="D61" s="3">
        <f t="shared" si="0"/>
        <v>1926251978.832</v>
      </c>
      <c r="E61" s="3">
        <v>1354869457.8959999</v>
      </c>
      <c r="F61" s="2">
        <f t="shared" si="1"/>
        <v>571382520.93600011</v>
      </c>
      <c r="G61" s="3">
        <v>72341694.280000001</v>
      </c>
      <c r="H61" s="3">
        <f t="shared" si="2"/>
        <v>499040826.65600014</v>
      </c>
    </row>
    <row r="62" spans="1:8" x14ac:dyDescent="0.2">
      <c r="A62" s="4">
        <v>40179</v>
      </c>
      <c r="B62">
        <v>1</v>
      </c>
      <c r="C62" s="2">
        <v>2221824514</v>
      </c>
      <c r="D62" s="3">
        <f t="shared" si="0"/>
        <v>2221824514</v>
      </c>
      <c r="E62" s="3">
        <v>1584006016</v>
      </c>
      <c r="F62" s="2">
        <f t="shared" si="1"/>
        <v>637818498</v>
      </c>
      <c r="G62" s="3">
        <v>84043763</v>
      </c>
      <c r="H62" s="3">
        <f t="shared" si="2"/>
        <v>553774735</v>
      </c>
    </row>
    <row r="63" spans="1:8" x14ac:dyDescent="0.2">
      <c r="A63" s="4">
        <v>40544</v>
      </c>
      <c r="B63" s="6">
        <v>0.97</v>
      </c>
      <c r="C63" s="2">
        <v>2714484192</v>
      </c>
      <c r="D63" s="3">
        <f t="shared" si="0"/>
        <v>2633049666.2399998</v>
      </c>
      <c r="E63" s="8">
        <v>1836340731.75</v>
      </c>
      <c r="G63" s="3">
        <v>88817791.980000004</v>
      </c>
      <c r="H63" s="3">
        <f t="shared" si="2"/>
        <v>707891142.50999975</v>
      </c>
    </row>
    <row r="64" spans="1:8" x14ac:dyDescent="0.2">
      <c r="A64" s="4">
        <v>40909</v>
      </c>
      <c r="B64" s="6">
        <v>0.95</v>
      </c>
      <c r="C64" s="2">
        <v>2478938536</v>
      </c>
      <c r="D64" s="3">
        <f t="shared" si="0"/>
        <v>2354991609.1999998</v>
      </c>
      <c r="E64" s="8">
        <v>1607565000.75</v>
      </c>
      <c r="G64" s="3">
        <v>106684791.94999999</v>
      </c>
      <c r="H64" s="3">
        <f t="shared" si="2"/>
        <v>640741816.49999976</v>
      </c>
    </row>
    <row r="65" spans="1:8" x14ac:dyDescent="0.2">
      <c r="A65" s="4">
        <v>41275</v>
      </c>
      <c r="B65" s="6">
        <v>0.94</v>
      </c>
      <c r="C65" s="2">
        <v>2801727460</v>
      </c>
      <c r="D65" s="3">
        <f t="shared" si="0"/>
        <v>2633623812.3999996</v>
      </c>
      <c r="E65" s="8">
        <v>1765658506.2199998</v>
      </c>
      <c r="G65" s="3">
        <v>101500306.05999999</v>
      </c>
      <c r="H65" s="3">
        <f t="shared" si="2"/>
        <v>766465000.11999989</v>
      </c>
    </row>
    <row r="66" spans="1:8" x14ac:dyDescent="0.2">
      <c r="A66" s="4">
        <v>41640</v>
      </c>
      <c r="B66" s="6">
        <v>0.92</v>
      </c>
      <c r="C66" s="2">
        <v>2586516391</v>
      </c>
      <c r="D66" s="3">
        <f t="shared" si="0"/>
        <v>2379595079.7200003</v>
      </c>
      <c r="E66" s="8">
        <v>1575217137.72</v>
      </c>
      <c r="G66" s="3">
        <v>93148769.960000008</v>
      </c>
      <c r="H66" s="3">
        <f t="shared" si="2"/>
        <v>711229172.0400002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37"/>
  <sheetViews>
    <sheetView workbookViewId="0">
      <selection activeCell="B1" sqref="B1:B37"/>
    </sheetView>
  </sheetViews>
  <sheetFormatPr defaultRowHeight="10.199999999999999" x14ac:dyDescent="0.2"/>
  <cols>
    <col min="3" max="3" width="15.85546875" customWidth="1"/>
  </cols>
  <sheetData>
    <row r="1" spans="2:3" x14ac:dyDescent="0.2">
      <c r="B1" t="s">
        <v>2</v>
      </c>
      <c r="C1" t="s">
        <v>29</v>
      </c>
    </row>
    <row r="2" spans="2:3" x14ac:dyDescent="0.2">
      <c r="B2" s="4">
        <v>27395</v>
      </c>
      <c r="C2" s="3">
        <v>3855920297.2919998</v>
      </c>
    </row>
    <row r="3" spans="2:3" x14ac:dyDescent="0.2">
      <c r="B3" s="4">
        <v>27760</v>
      </c>
      <c r="C3" s="3">
        <v>5069099692.5679998</v>
      </c>
    </row>
    <row r="4" spans="2:3" x14ac:dyDescent="0.2">
      <c r="B4" s="4">
        <v>28126</v>
      </c>
      <c r="C4" s="3">
        <v>5471135026.9799995</v>
      </c>
    </row>
    <row r="5" spans="2:3" x14ac:dyDescent="0.2">
      <c r="B5" s="4">
        <v>28491</v>
      </c>
      <c r="C5" s="3">
        <v>6292665745.6960001</v>
      </c>
    </row>
    <row r="6" spans="2:3" x14ac:dyDescent="0.2">
      <c r="B6" s="4">
        <v>28856</v>
      </c>
      <c r="C6" s="3">
        <v>6836091357.6079998</v>
      </c>
    </row>
    <row r="7" spans="2:3" x14ac:dyDescent="0.2">
      <c r="B7" s="4">
        <v>29221</v>
      </c>
      <c r="C7" s="3">
        <v>5904905384.448</v>
      </c>
    </row>
    <row r="8" spans="2:3" x14ac:dyDescent="0.2">
      <c r="B8" s="4">
        <v>29587</v>
      </c>
      <c r="C8" s="3">
        <v>5715248752.1090002</v>
      </c>
    </row>
    <row r="9" spans="2:3" x14ac:dyDescent="0.2">
      <c r="B9" s="4">
        <v>29952</v>
      </c>
      <c r="C9" s="3">
        <v>5366972174.7399998</v>
      </c>
    </row>
    <row r="10" spans="2:3" x14ac:dyDescent="0.2">
      <c r="B10" s="4">
        <v>30317</v>
      </c>
      <c r="C10" s="3">
        <v>5085489213.0240002</v>
      </c>
    </row>
    <row r="11" spans="2:3" x14ac:dyDescent="0.2">
      <c r="B11" s="4">
        <v>30682</v>
      </c>
      <c r="C11" s="3">
        <v>4910458242.7380009</v>
      </c>
    </row>
    <row r="12" spans="2:3" x14ac:dyDescent="0.2">
      <c r="B12" s="4">
        <v>31048</v>
      </c>
      <c r="C12" s="3">
        <v>4782774986.2490005</v>
      </c>
    </row>
    <row r="13" spans="2:3" x14ac:dyDescent="0.2">
      <c r="B13" s="4">
        <v>31413</v>
      </c>
      <c r="C13" s="3">
        <v>5639925241.1300001</v>
      </c>
    </row>
    <row r="14" spans="2:3" x14ac:dyDescent="0.2">
      <c r="B14" s="4">
        <v>31778</v>
      </c>
      <c r="C14" s="3">
        <v>6207643519.5250006</v>
      </c>
    </row>
    <row r="15" spans="2:3" x14ac:dyDescent="0.2">
      <c r="B15" s="4">
        <v>32143</v>
      </c>
      <c r="C15" s="3">
        <v>6610143004.2959995</v>
      </c>
    </row>
    <row r="16" spans="2:3" x14ac:dyDescent="0.2">
      <c r="B16" s="4">
        <v>32509</v>
      </c>
      <c r="C16" s="3">
        <v>6010998561.3109999</v>
      </c>
    </row>
    <row r="17" spans="2:3" x14ac:dyDescent="0.2">
      <c r="B17" s="4">
        <v>32874</v>
      </c>
      <c r="C17" s="3">
        <v>6095279851.0199995</v>
      </c>
    </row>
    <row r="18" spans="2:3" x14ac:dyDescent="0.2">
      <c r="B18" s="4">
        <v>33239</v>
      </c>
      <c r="C18" s="3">
        <v>5500197090.4090004</v>
      </c>
    </row>
    <row r="19" spans="2:3" x14ac:dyDescent="0.2">
      <c r="B19" s="4">
        <v>33604</v>
      </c>
      <c r="C19" s="3">
        <v>5900056870.7220001</v>
      </c>
    </row>
    <row r="20" spans="2:3" x14ac:dyDescent="0.2">
      <c r="B20" s="4">
        <v>33970</v>
      </c>
      <c r="C20" s="3">
        <v>5052749772.5279999</v>
      </c>
    </row>
    <row r="21" spans="2:3" x14ac:dyDescent="0.2">
      <c r="B21" s="4">
        <v>34335</v>
      </c>
      <c r="C21" s="3">
        <v>5450127585.0240002</v>
      </c>
    </row>
    <row r="22" spans="2:3" x14ac:dyDescent="0.2">
      <c r="B22" s="4">
        <v>34700</v>
      </c>
      <c r="C22" s="3">
        <v>5465542207.4280005</v>
      </c>
    </row>
    <row r="23" spans="2:3" x14ac:dyDescent="0.2">
      <c r="B23" s="4">
        <v>35065</v>
      </c>
      <c r="C23" s="3">
        <v>4936818385.1700001</v>
      </c>
    </row>
    <row r="24" spans="2:3" x14ac:dyDescent="0.2">
      <c r="B24" s="4">
        <v>35431</v>
      </c>
      <c r="C24" s="3">
        <v>4878316960.2360001</v>
      </c>
    </row>
    <row r="25" spans="2:3" x14ac:dyDescent="0.2">
      <c r="B25" s="4">
        <v>35796</v>
      </c>
      <c r="C25" s="3">
        <v>4300582298.3220005</v>
      </c>
    </row>
    <row r="26" spans="2:3" x14ac:dyDescent="0.2">
      <c r="B26" s="4">
        <v>36161</v>
      </c>
      <c r="C26" s="3">
        <v>4685100070.651</v>
      </c>
    </row>
    <row r="27" spans="2:3" x14ac:dyDescent="0.2">
      <c r="B27" s="4">
        <v>36526</v>
      </c>
      <c r="C27" s="3">
        <v>4507546511.5760002</v>
      </c>
    </row>
    <row r="28" spans="2:3" x14ac:dyDescent="0.2">
      <c r="B28" s="4">
        <v>36892</v>
      </c>
      <c r="C28" s="3">
        <v>4002743913.1679997</v>
      </c>
    </row>
    <row r="29" spans="2:3" x14ac:dyDescent="0.2">
      <c r="B29" s="4">
        <v>37257</v>
      </c>
      <c r="C29" s="3">
        <v>3834509411.316</v>
      </c>
    </row>
    <row r="30" spans="2:3" x14ac:dyDescent="0.2">
      <c r="B30" s="4">
        <v>37622</v>
      </c>
      <c r="C30" s="3">
        <v>3964850020.2600002</v>
      </c>
    </row>
    <row r="31" spans="2:3" x14ac:dyDescent="0.2">
      <c r="B31" s="4">
        <v>37987</v>
      </c>
      <c r="C31" s="3">
        <v>4350311314.1799994</v>
      </c>
    </row>
    <row r="32" spans="2:3" x14ac:dyDescent="0.2">
      <c r="B32" s="4">
        <v>38353</v>
      </c>
      <c r="C32" s="3">
        <v>4415045597.9829998</v>
      </c>
    </row>
    <row r="33" spans="2:3" x14ac:dyDescent="0.2">
      <c r="B33" s="4">
        <v>38718</v>
      </c>
      <c r="C33" s="3">
        <v>4372897417.9619999</v>
      </c>
    </row>
    <row r="34" spans="2:3" x14ac:dyDescent="0.2">
      <c r="B34" s="4">
        <v>39083</v>
      </c>
      <c r="C34" s="3">
        <v>4422292311.632</v>
      </c>
    </row>
    <row r="35" spans="2:3" x14ac:dyDescent="0.2">
      <c r="B35" s="4">
        <v>39448</v>
      </c>
      <c r="C35" s="3">
        <v>4451273045.3909998</v>
      </c>
    </row>
    <row r="36" spans="2:3" x14ac:dyDescent="0.2">
      <c r="B36" s="4">
        <v>39814</v>
      </c>
      <c r="C36" s="3">
        <v>3990398181.2400002</v>
      </c>
    </row>
    <row r="37" spans="2:3" x14ac:dyDescent="0.2">
      <c r="B37" s="4">
        <v>40179</v>
      </c>
      <c r="C37" s="3">
        <v>4511533914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66"/>
  <sheetViews>
    <sheetView workbookViewId="0">
      <selection activeCell="M40" sqref="M40:M43"/>
    </sheetView>
  </sheetViews>
  <sheetFormatPr defaultRowHeight="10.199999999999999" x14ac:dyDescent="0.2"/>
  <cols>
    <col min="2" max="2" width="14.140625" customWidth="1"/>
    <col min="4" max="4" width="15.85546875" customWidth="1"/>
    <col min="11" max="11" width="18.28515625" customWidth="1"/>
    <col min="13" max="13" width="14.42578125" style="3" bestFit="1" customWidth="1"/>
  </cols>
  <sheetData>
    <row r="5" spans="1:13" x14ac:dyDescent="0.2">
      <c r="A5" t="s">
        <v>2</v>
      </c>
      <c r="B5" t="s">
        <v>31</v>
      </c>
      <c r="C5" t="s">
        <v>10</v>
      </c>
      <c r="D5" t="s">
        <v>32</v>
      </c>
    </row>
    <row r="6" spans="1:13" x14ac:dyDescent="0.2">
      <c r="A6" s="4">
        <v>27395</v>
      </c>
      <c r="B6" s="2">
        <v>18338000</v>
      </c>
      <c r="C6">
        <v>9.048</v>
      </c>
      <c r="D6">
        <f>SUM(B6*C6)</f>
        <v>165922224</v>
      </c>
    </row>
    <row r="7" spans="1:13" x14ac:dyDescent="0.2">
      <c r="A7" s="4">
        <v>27760</v>
      </c>
      <c r="B7" s="2">
        <v>14426000</v>
      </c>
      <c r="C7">
        <v>8.3870000000000005</v>
      </c>
      <c r="D7">
        <f t="shared" ref="D7:D35" si="0">SUM(B7*C7)</f>
        <v>120990862</v>
      </c>
    </row>
    <row r="8" spans="1:13" x14ac:dyDescent="0.2">
      <c r="A8" s="4">
        <v>28126</v>
      </c>
      <c r="B8" s="2">
        <v>17896000</v>
      </c>
      <c r="C8">
        <v>8.2279999999999998</v>
      </c>
      <c r="D8">
        <f t="shared" si="0"/>
        <v>147248288</v>
      </c>
    </row>
    <row r="9" spans="1:13" x14ac:dyDescent="0.2">
      <c r="A9" s="4">
        <v>28491</v>
      </c>
      <c r="B9" s="2">
        <v>29402000</v>
      </c>
      <c r="C9">
        <v>8.1669999999999998</v>
      </c>
      <c r="D9">
        <f t="shared" si="0"/>
        <v>240126134</v>
      </c>
      <c r="J9" t="s">
        <v>2</v>
      </c>
      <c r="K9" t="s">
        <v>33</v>
      </c>
      <c r="L9" t="s">
        <v>34</v>
      </c>
      <c r="M9" s="3" t="s">
        <v>35</v>
      </c>
    </row>
    <row r="10" spans="1:13" x14ac:dyDescent="0.2">
      <c r="A10" s="4">
        <v>28856</v>
      </c>
      <c r="B10" s="2">
        <v>22022000</v>
      </c>
      <c r="C10">
        <v>8.1059999999999999</v>
      </c>
      <c r="D10">
        <f t="shared" si="0"/>
        <v>178510332</v>
      </c>
      <c r="J10" s="4">
        <v>29587</v>
      </c>
      <c r="K10" s="2">
        <v>18338000</v>
      </c>
      <c r="L10">
        <v>2.399</v>
      </c>
      <c r="M10" s="3">
        <f>SUM(K10*L10)</f>
        <v>43992862</v>
      </c>
    </row>
    <row r="11" spans="1:13" x14ac:dyDescent="0.2">
      <c r="A11" s="4">
        <v>29221</v>
      </c>
      <c r="B11" s="2">
        <v>20082000</v>
      </c>
      <c r="C11">
        <v>8.1359999999999992</v>
      </c>
      <c r="D11">
        <f t="shared" si="0"/>
        <v>163387151.99999997</v>
      </c>
      <c r="J11" s="4">
        <v>29952</v>
      </c>
      <c r="K11" s="2">
        <v>14426000</v>
      </c>
      <c r="L11">
        <v>2.2599999999999998</v>
      </c>
      <c r="M11" s="3">
        <f t="shared" ref="M11:M43" si="1">SUM(K11*L11)</f>
        <v>32602759.999999996</v>
      </c>
    </row>
    <row r="12" spans="1:13" x14ac:dyDescent="0.2">
      <c r="A12" s="4">
        <v>29587</v>
      </c>
      <c r="B12" s="2">
        <v>27326000</v>
      </c>
      <c r="C12">
        <v>8.0169999999999995</v>
      </c>
      <c r="D12">
        <f t="shared" si="0"/>
        <v>219072542</v>
      </c>
      <c r="J12" s="4">
        <v>30317</v>
      </c>
      <c r="K12" s="2">
        <v>17896000</v>
      </c>
      <c r="L12">
        <v>2.1890000000000001</v>
      </c>
      <c r="M12" s="3">
        <f t="shared" si="1"/>
        <v>39174344</v>
      </c>
    </row>
    <row r="13" spans="1:13" x14ac:dyDescent="0.2">
      <c r="A13" s="4">
        <v>29952</v>
      </c>
      <c r="B13" s="2">
        <v>39749000</v>
      </c>
      <c r="C13">
        <v>7.76</v>
      </c>
      <c r="D13">
        <f t="shared" si="0"/>
        <v>308452240</v>
      </c>
      <c r="J13" s="4">
        <v>30682</v>
      </c>
      <c r="K13" s="2">
        <v>29402000</v>
      </c>
      <c r="L13">
        <v>2.0990000000000002</v>
      </c>
      <c r="M13" s="3">
        <f t="shared" si="1"/>
        <v>61714798.000000007</v>
      </c>
    </row>
    <row r="14" spans="1:13" x14ac:dyDescent="0.2">
      <c r="A14" s="4">
        <v>30317</v>
      </c>
      <c r="B14" s="2">
        <v>47109000</v>
      </c>
      <c r="C14">
        <v>7.5449999999999999</v>
      </c>
      <c r="D14">
        <f t="shared" si="0"/>
        <v>355437405</v>
      </c>
      <c r="J14" s="4">
        <v>31048</v>
      </c>
      <c r="K14" s="2">
        <v>22022000</v>
      </c>
      <c r="L14">
        <v>2.0270000000000001</v>
      </c>
      <c r="M14" s="3">
        <f t="shared" si="1"/>
        <v>44638594</v>
      </c>
    </row>
    <row r="15" spans="1:13" x14ac:dyDescent="0.2">
      <c r="A15" s="4">
        <v>30682</v>
      </c>
      <c r="B15" s="2">
        <v>65009000</v>
      </c>
      <c r="C15">
        <v>7.4930000000000003</v>
      </c>
      <c r="D15">
        <f t="shared" si="0"/>
        <v>487112437</v>
      </c>
      <c r="J15" s="4">
        <v>31413</v>
      </c>
      <c r="K15" s="2">
        <v>20082000</v>
      </c>
      <c r="L15">
        <v>1.99</v>
      </c>
      <c r="M15" s="3">
        <f t="shared" si="1"/>
        <v>39963180</v>
      </c>
    </row>
    <row r="16" spans="1:13" x14ac:dyDescent="0.2">
      <c r="A16" s="4">
        <v>31048</v>
      </c>
      <c r="B16" s="2">
        <v>57702000</v>
      </c>
      <c r="C16">
        <v>7.367</v>
      </c>
      <c r="D16">
        <f t="shared" si="0"/>
        <v>425090634</v>
      </c>
      <c r="J16" s="4">
        <v>31778</v>
      </c>
      <c r="K16" s="2">
        <v>27326000</v>
      </c>
      <c r="L16">
        <v>1.919</v>
      </c>
      <c r="M16" s="3">
        <f t="shared" si="1"/>
        <v>52438594</v>
      </c>
    </row>
    <row r="17" spans="1:13" x14ac:dyDescent="0.2">
      <c r="A17" s="4">
        <v>31413</v>
      </c>
      <c r="B17" s="2">
        <v>70219000</v>
      </c>
      <c r="C17">
        <v>7.2930000000000001</v>
      </c>
      <c r="D17">
        <f t="shared" si="0"/>
        <v>512107167</v>
      </c>
      <c r="J17" s="4">
        <v>32143</v>
      </c>
      <c r="K17" s="2">
        <v>39749000</v>
      </c>
      <c r="L17">
        <v>1.843</v>
      </c>
      <c r="M17" s="3">
        <f t="shared" si="1"/>
        <v>73257407</v>
      </c>
    </row>
    <row r="18" spans="1:13" x14ac:dyDescent="0.2">
      <c r="A18" s="4">
        <v>31778</v>
      </c>
      <c r="B18" s="2">
        <v>69082000</v>
      </c>
      <c r="C18">
        <v>7.22</v>
      </c>
      <c r="D18">
        <f t="shared" si="0"/>
        <v>498772040</v>
      </c>
      <c r="J18" s="4">
        <v>32509</v>
      </c>
      <c r="K18" s="2">
        <v>47109000</v>
      </c>
      <c r="L18">
        <v>1.7589999999999999</v>
      </c>
      <c r="M18" s="3">
        <f t="shared" si="1"/>
        <v>82864731</v>
      </c>
    </row>
    <row r="19" spans="1:13" x14ac:dyDescent="0.2">
      <c r="A19" s="4">
        <v>32143</v>
      </c>
      <c r="B19" s="2">
        <v>62451000</v>
      </c>
      <c r="C19">
        <v>7.1260000000000003</v>
      </c>
      <c r="D19">
        <f t="shared" si="0"/>
        <v>445025826</v>
      </c>
      <c r="J19" s="4">
        <v>32874</v>
      </c>
      <c r="K19" s="2">
        <v>65009000</v>
      </c>
      <c r="L19">
        <v>1.6679999999999999</v>
      </c>
      <c r="M19" s="3">
        <f t="shared" si="1"/>
        <v>108435012</v>
      </c>
    </row>
    <row r="20" spans="1:13" x14ac:dyDescent="0.2">
      <c r="A20" s="4">
        <v>32509</v>
      </c>
      <c r="B20" s="2">
        <v>59847000</v>
      </c>
      <c r="C20">
        <v>7.0339999999999998</v>
      </c>
      <c r="D20">
        <f t="shared" si="0"/>
        <v>420963798</v>
      </c>
      <c r="J20" s="4">
        <v>33239</v>
      </c>
      <c r="K20" s="2">
        <v>57702000</v>
      </c>
      <c r="L20">
        <v>1.601</v>
      </c>
      <c r="M20" s="3">
        <f t="shared" si="1"/>
        <v>92380902</v>
      </c>
    </row>
    <row r="21" spans="1:13" x14ac:dyDescent="0.2">
      <c r="A21" s="4">
        <v>32874</v>
      </c>
      <c r="B21" s="2">
        <v>64288000</v>
      </c>
      <c r="C21">
        <v>6.9219999999999997</v>
      </c>
      <c r="D21">
        <f t="shared" si="0"/>
        <v>445001536</v>
      </c>
      <c r="J21" s="4">
        <v>33604</v>
      </c>
      <c r="K21" s="2">
        <v>70219000</v>
      </c>
      <c r="L21">
        <v>1.554</v>
      </c>
      <c r="M21" s="3">
        <f t="shared" si="1"/>
        <v>109120326</v>
      </c>
    </row>
    <row r="22" spans="1:13" x14ac:dyDescent="0.2">
      <c r="A22" s="4">
        <v>33239</v>
      </c>
      <c r="B22" s="2">
        <v>68693000</v>
      </c>
      <c r="C22">
        <v>6.73</v>
      </c>
      <c r="D22">
        <f t="shared" si="0"/>
        <v>462303890</v>
      </c>
      <c r="J22" s="4">
        <v>33970</v>
      </c>
      <c r="K22" s="2">
        <v>69082000</v>
      </c>
      <c r="L22">
        <v>1.5089999999999999</v>
      </c>
      <c r="M22" s="3">
        <f t="shared" si="1"/>
        <v>104244738</v>
      </c>
    </row>
    <row r="23" spans="1:13" x14ac:dyDescent="0.2">
      <c r="A23" s="4">
        <v>33604</v>
      </c>
      <c r="B23" s="2">
        <v>62064800</v>
      </c>
      <c r="C23">
        <v>6.5289999999999999</v>
      </c>
      <c r="D23">
        <f t="shared" si="0"/>
        <v>405221079.19999999</v>
      </c>
      <c r="J23" s="4">
        <v>34335</v>
      </c>
      <c r="K23" s="2">
        <v>62451000</v>
      </c>
      <c r="L23">
        <v>1.4710000000000001</v>
      </c>
      <c r="M23" s="3">
        <f t="shared" si="1"/>
        <v>91865421</v>
      </c>
    </row>
    <row r="24" spans="1:13" x14ac:dyDescent="0.2">
      <c r="A24" s="4">
        <v>33970</v>
      </c>
      <c r="B24" s="2">
        <v>64556518</v>
      </c>
      <c r="C24">
        <v>6.266</v>
      </c>
      <c r="D24">
        <f t="shared" si="0"/>
        <v>404511141.78799999</v>
      </c>
      <c r="J24" s="4">
        <v>34700</v>
      </c>
      <c r="K24" s="2">
        <v>59847000</v>
      </c>
      <c r="L24">
        <v>1.431</v>
      </c>
      <c r="M24" s="3">
        <f t="shared" si="1"/>
        <v>85641057</v>
      </c>
    </row>
    <row r="25" spans="1:13" x14ac:dyDescent="0.2">
      <c r="A25" s="4">
        <v>34335</v>
      </c>
      <c r="B25" s="2">
        <v>68447404</v>
      </c>
      <c r="C25">
        <v>5.9420000000000002</v>
      </c>
      <c r="D25">
        <f t="shared" si="0"/>
        <v>406714474.56800002</v>
      </c>
      <c r="J25" s="4">
        <v>35065</v>
      </c>
      <c r="K25" s="2">
        <v>64288000</v>
      </c>
      <c r="L25">
        <v>1.39</v>
      </c>
      <c r="M25" s="3">
        <f t="shared" si="1"/>
        <v>89360320</v>
      </c>
    </row>
    <row r="26" spans="1:13" x14ac:dyDescent="0.2">
      <c r="A26" s="4">
        <v>34700</v>
      </c>
      <c r="B26" s="2">
        <v>54561446</v>
      </c>
      <c r="C26">
        <v>5.62</v>
      </c>
      <c r="D26">
        <f t="shared" si="0"/>
        <v>306635326.51999998</v>
      </c>
      <c r="J26" s="4">
        <v>35431</v>
      </c>
      <c r="K26" s="2">
        <v>68693000</v>
      </c>
      <c r="L26">
        <v>1.359</v>
      </c>
      <c r="M26" s="3">
        <f t="shared" si="1"/>
        <v>93353787</v>
      </c>
    </row>
    <row r="27" spans="1:13" x14ac:dyDescent="0.2">
      <c r="A27" s="4">
        <v>35065</v>
      </c>
      <c r="B27" s="2">
        <v>52113310</v>
      </c>
      <c r="C27">
        <v>5.3840000000000003</v>
      </c>
      <c r="D27">
        <f t="shared" si="0"/>
        <v>280578061.04000002</v>
      </c>
      <c r="J27" s="4">
        <v>35796</v>
      </c>
      <c r="K27" s="2">
        <v>62064800</v>
      </c>
      <c r="L27">
        <v>1.3380000000000001</v>
      </c>
      <c r="M27" s="3">
        <f t="shared" si="1"/>
        <v>83042702.400000006</v>
      </c>
    </row>
    <row r="28" spans="1:13" x14ac:dyDescent="0.2">
      <c r="A28" s="4">
        <v>35431</v>
      </c>
      <c r="B28" s="2">
        <v>52433417</v>
      </c>
      <c r="C28">
        <v>5.2169999999999996</v>
      </c>
      <c r="D28">
        <f t="shared" si="0"/>
        <v>273545136.48899996</v>
      </c>
      <c r="J28" s="4">
        <v>36161</v>
      </c>
      <c r="K28" s="2">
        <v>64556518</v>
      </c>
      <c r="L28">
        <v>1.3089999999999999</v>
      </c>
      <c r="M28" s="3">
        <f t="shared" si="1"/>
        <v>84504482.061999992</v>
      </c>
    </row>
    <row r="29" spans="1:13" x14ac:dyDescent="0.2">
      <c r="A29" s="4">
        <v>35796</v>
      </c>
      <c r="B29" s="2">
        <v>57395284</v>
      </c>
      <c r="C29">
        <v>4.9109999999999996</v>
      </c>
      <c r="D29">
        <f t="shared" si="0"/>
        <v>281868239.72399998</v>
      </c>
      <c r="J29" s="4">
        <v>36526</v>
      </c>
      <c r="K29" s="2">
        <v>68447404</v>
      </c>
      <c r="L29">
        <v>1.226</v>
      </c>
      <c r="M29" s="3">
        <f t="shared" si="1"/>
        <v>83916517.304000005</v>
      </c>
    </row>
    <row r="30" spans="1:13" x14ac:dyDescent="0.2">
      <c r="A30" s="4">
        <v>36161</v>
      </c>
      <c r="B30" s="2">
        <v>70810855</v>
      </c>
      <c r="C30">
        <v>4.423</v>
      </c>
      <c r="D30">
        <f t="shared" si="0"/>
        <v>313196411.66500002</v>
      </c>
      <c r="J30" s="4">
        <v>36892</v>
      </c>
      <c r="K30" s="2">
        <v>54561446</v>
      </c>
      <c r="L30">
        <v>1.232</v>
      </c>
      <c r="M30" s="3">
        <f t="shared" si="1"/>
        <v>67219701.472000003</v>
      </c>
    </row>
    <row r="31" spans="1:13" x14ac:dyDescent="0.2">
      <c r="A31" s="4">
        <v>36526</v>
      </c>
      <c r="B31" s="2">
        <v>66779962</v>
      </c>
      <c r="C31">
        <v>4.0529999999999999</v>
      </c>
      <c r="D31">
        <f t="shared" si="0"/>
        <v>270659185.986</v>
      </c>
      <c r="J31" s="4">
        <v>37257</v>
      </c>
      <c r="K31" s="2">
        <v>52113310</v>
      </c>
      <c r="L31">
        <v>1.212</v>
      </c>
      <c r="M31" s="3">
        <f t="shared" si="1"/>
        <v>63161331.719999999</v>
      </c>
    </row>
    <row r="32" spans="1:13" x14ac:dyDescent="0.2">
      <c r="A32" s="4">
        <v>36892</v>
      </c>
      <c r="B32" s="2">
        <v>75689863</v>
      </c>
      <c r="C32">
        <v>3.8319999999999999</v>
      </c>
      <c r="D32">
        <f t="shared" si="0"/>
        <v>290043555.01599997</v>
      </c>
      <c r="J32" s="4">
        <v>37622</v>
      </c>
      <c r="K32" s="2">
        <v>52433417</v>
      </c>
      <c r="L32">
        <v>1.1850000000000001</v>
      </c>
      <c r="M32" s="3">
        <f t="shared" si="1"/>
        <v>62133599.145000003</v>
      </c>
    </row>
    <row r="33" spans="1:13" x14ac:dyDescent="0.2">
      <c r="A33" s="4">
        <v>37257</v>
      </c>
      <c r="B33" s="2">
        <v>84876949</v>
      </c>
      <c r="C33">
        <v>3.5979999999999999</v>
      </c>
      <c r="D33">
        <f t="shared" si="0"/>
        <v>305387262.50199997</v>
      </c>
      <c r="J33" s="4">
        <v>37987</v>
      </c>
      <c r="K33" s="2">
        <v>57395284</v>
      </c>
      <c r="L33">
        <v>1.1539999999999999</v>
      </c>
      <c r="M33" s="3">
        <f t="shared" si="1"/>
        <v>66234157.735999994</v>
      </c>
    </row>
    <row r="34" spans="1:13" x14ac:dyDescent="0.2">
      <c r="A34" s="4">
        <v>37622</v>
      </c>
      <c r="B34" s="2">
        <v>71202455</v>
      </c>
      <c r="C34">
        <v>3.3439999999999999</v>
      </c>
      <c r="D34">
        <f t="shared" si="0"/>
        <v>238101009.51999998</v>
      </c>
      <c r="J34" s="4">
        <v>38353</v>
      </c>
      <c r="K34" s="2">
        <v>70810855</v>
      </c>
      <c r="L34">
        <v>1.117</v>
      </c>
      <c r="M34" s="3">
        <f t="shared" si="1"/>
        <v>79095725.034999996</v>
      </c>
    </row>
    <row r="35" spans="1:13" x14ac:dyDescent="0.2">
      <c r="A35" s="4">
        <v>37987</v>
      </c>
      <c r="B35" s="2">
        <v>84043763</v>
      </c>
      <c r="C35">
        <v>3.004</v>
      </c>
      <c r="D35">
        <f t="shared" si="0"/>
        <v>252467464.05199999</v>
      </c>
      <c r="J35" s="4">
        <v>38718</v>
      </c>
      <c r="K35" s="2">
        <v>66779962</v>
      </c>
      <c r="L35">
        <v>1.0820000000000001</v>
      </c>
      <c r="M35" s="3">
        <f t="shared" si="1"/>
        <v>72255918.884000003</v>
      </c>
    </row>
    <row r="36" spans="1:13" x14ac:dyDescent="0.2">
      <c r="A36" s="4">
        <v>38353</v>
      </c>
      <c r="C36">
        <v>2.6459999999999999</v>
      </c>
      <c r="J36" s="4">
        <v>39083</v>
      </c>
      <c r="K36" s="2">
        <v>75689863</v>
      </c>
      <c r="L36">
        <v>1.052</v>
      </c>
      <c r="M36" s="3">
        <f t="shared" si="1"/>
        <v>79625735.876000002</v>
      </c>
    </row>
    <row r="37" spans="1:13" x14ac:dyDescent="0.2">
      <c r="A37" s="4">
        <v>38718</v>
      </c>
      <c r="C37">
        <v>2.399</v>
      </c>
      <c r="J37" s="4">
        <v>39448</v>
      </c>
      <c r="K37" s="2">
        <v>84876949</v>
      </c>
      <c r="L37">
        <v>1.0129999999999999</v>
      </c>
      <c r="M37" s="3">
        <f t="shared" si="1"/>
        <v>85980349.336999997</v>
      </c>
    </row>
    <row r="38" spans="1:13" x14ac:dyDescent="0.2">
      <c r="A38" s="4">
        <v>39083</v>
      </c>
      <c r="C38">
        <v>2.2599999999999998</v>
      </c>
      <c r="J38" s="4">
        <v>39814</v>
      </c>
      <c r="K38" s="2">
        <v>71202455</v>
      </c>
      <c r="L38">
        <v>1.016</v>
      </c>
      <c r="M38" s="3">
        <f t="shared" si="1"/>
        <v>72341694.280000001</v>
      </c>
    </row>
    <row r="39" spans="1:13" x14ac:dyDescent="0.2">
      <c r="A39" s="4">
        <v>39448</v>
      </c>
      <c r="C39">
        <v>2.1890000000000001</v>
      </c>
      <c r="J39" s="4">
        <v>40179</v>
      </c>
      <c r="K39" s="2">
        <v>84043763</v>
      </c>
      <c r="L39">
        <v>1</v>
      </c>
      <c r="M39" s="3">
        <f t="shared" si="1"/>
        <v>84043763</v>
      </c>
    </row>
    <row r="40" spans="1:13" x14ac:dyDescent="0.2">
      <c r="A40" s="4">
        <v>39814</v>
      </c>
      <c r="C40">
        <v>2.0990000000000002</v>
      </c>
      <c r="K40" s="2">
        <v>91564734</v>
      </c>
      <c r="L40" s="6">
        <v>0.97</v>
      </c>
      <c r="M40" s="3">
        <f t="shared" si="1"/>
        <v>88817791.980000004</v>
      </c>
    </row>
    <row r="41" spans="1:13" x14ac:dyDescent="0.2">
      <c r="A41" s="4">
        <v>40179</v>
      </c>
      <c r="C41">
        <v>2.0270000000000001</v>
      </c>
      <c r="K41" s="2">
        <v>112299781</v>
      </c>
      <c r="L41" s="6">
        <v>0.95</v>
      </c>
      <c r="M41" s="3">
        <f t="shared" si="1"/>
        <v>106684791.94999999</v>
      </c>
    </row>
    <row r="42" spans="1:13" x14ac:dyDescent="0.2">
      <c r="C42">
        <v>1.99</v>
      </c>
      <c r="K42" s="2">
        <v>107979049</v>
      </c>
      <c r="L42" s="6">
        <v>0.94</v>
      </c>
      <c r="M42" s="3">
        <f t="shared" si="1"/>
        <v>101500306.05999999</v>
      </c>
    </row>
    <row r="43" spans="1:13" x14ac:dyDescent="0.2">
      <c r="C43">
        <v>1.919</v>
      </c>
      <c r="K43" s="2">
        <v>101248663</v>
      </c>
      <c r="L43" s="6">
        <v>0.92</v>
      </c>
      <c r="M43" s="3">
        <f t="shared" si="1"/>
        <v>93148769.960000008</v>
      </c>
    </row>
    <row r="44" spans="1:13" x14ac:dyDescent="0.2">
      <c r="C44">
        <v>1.843</v>
      </c>
    </row>
    <row r="45" spans="1:13" x14ac:dyDescent="0.2">
      <c r="C45">
        <v>1.7589999999999999</v>
      </c>
    </row>
    <row r="46" spans="1:13" x14ac:dyDescent="0.2">
      <c r="C46">
        <v>1.6679999999999999</v>
      </c>
    </row>
    <row r="47" spans="1:13" x14ac:dyDescent="0.2">
      <c r="C47">
        <v>1.601</v>
      </c>
    </row>
    <row r="48" spans="1:13" x14ac:dyDescent="0.2">
      <c r="C48">
        <v>1.554</v>
      </c>
    </row>
    <row r="49" spans="3:3" x14ac:dyDescent="0.2">
      <c r="C49">
        <v>1.5089999999999999</v>
      </c>
    </row>
    <row r="50" spans="3:3" x14ac:dyDescent="0.2">
      <c r="C50">
        <v>1.4710000000000001</v>
      </c>
    </row>
    <row r="51" spans="3:3" x14ac:dyDescent="0.2">
      <c r="C51">
        <v>1.431</v>
      </c>
    </row>
    <row r="52" spans="3:3" x14ac:dyDescent="0.2">
      <c r="C52">
        <v>1.39</v>
      </c>
    </row>
    <row r="53" spans="3:3" x14ac:dyDescent="0.2">
      <c r="C53">
        <v>1.359</v>
      </c>
    </row>
    <row r="54" spans="3:3" x14ac:dyDescent="0.2">
      <c r="C54">
        <v>1.3380000000000001</v>
      </c>
    </row>
    <row r="55" spans="3:3" x14ac:dyDescent="0.2">
      <c r="C55">
        <v>1.3089999999999999</v>
      </c>
    </row>
    <row r="56" spans="3:3" x14ac:dyDescent="0.2">
      <c r="C56">
        <v>1.226</v>
      </c>
    </row>
    <row r="57" spans="3:3" x14ac:dyDescent="0.2">
      <c r="C57">
        <v>1.232</v>
      </c>
    </row>
    <row r="58" spans="3:3" x14ac:dyDescent="0.2">
      <c r="C58">
        <v>1.212</v>
      </c>
    </row>
    <row r="59" spans="3:3" x14ac:dyDescent="0.2">
      <c r="C59">
        <v>1.1850000000000001</v>
      </c>
    </row>
    <row r="60" spans="3:3" x14ac:dyDescent="0.2">
      <c r="C60">
        <v>1.1539999999999999</v>
      </c>
    </row>
    <row r="61" spans="3:3" x14ac:dyDescent="0.2">
      <c r="C61">
        <v>1.117</v>
      </c>
    </row>
    <row r="62" spans="3:3" x14ac:dyDescent="0.2">
      <c r="C62">
        <v>1.0820000000000001</v>
      </c>
    </row>
    <row r="63" spans="3:3" x14ac:dyDescent="0.2">
      <c r="C63">
        <v>1.052</v>
      </c>
    </row>
    <row r="64" spans="3:3" x14ac:dyDescent="0.2">
      <c r="C64">
        <v>1.0129999999999999</v>
      </c>
    </row>
    <row r="65" spans="3:3" x14ac:dyDescent="0.2">
      <c r="C65">
        <v>1.016</v>
      </c>
    </row>
    <row r="66" spans="3:3" x14ac:dyDescent="0.2">
      <c r="C66">
        <v>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Annual Lndgs Nationally</vt:lpstr>
      <vt:lpstr>National &amp; Alaska</vt:lpstr>
      <vt:lpstr>New England</vt:lpstr>
      <vt:lpstr>South Atlantic</vt:lpstr>
      <vt:lpstr>Gulf of Mexico</vt:lpstr>
      <vt:lpstr>MidAtlantic</vt:lpstr>
      <vt:lpstr>West Coast</vt:lpstr>
      <vt:lpstr>US From 1975</vt:lpstr>
      <vt:lpstr>Hawaii</vt:lpstr>
      <vt:lpstr>2014 Landings by species</vt:lpstr>
      <vt:lpstr>2005 Landings by Species</vt:lpstr>
      <vt:lpstr>Shrimp Atlantic</vt:lpstr>
      <vt:lpstr>Shrimp Gulf</vt:lpstr>
      <vt:lpstr>Top 50 comparison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Nils E. Stolpe</dc:creator>
  <cp:lastModifiedBy>Nils</cp:lastModifiedBy>
  <dcterms:created xsi:type="dcterms:W3CDTF">2012-06-04T18:45:35Z</dcterms:created>
  <dcterms:modified xsi:type="dcterms:W3CDTF">2016-01-19T21:17:42Z</dcterms:modified>
</cp:coreProperties>
</file>